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mc:AlternateContent xmlns:mc="http://schemas.openxmlformats.org/markup-compatibility/2006">
    <mc:Choice Requires="x15"/>
  </mc:AlternateContent>
  <xr:revisionPtr revIDLastSave="0" documentId="8_{FEE49681-7C3E-864A-A5CF-E334BBA2FEE2}" xr6:coauthVersionLast="47" xr6:coauthVersionMax="47" xr10:uidLastSave="{00000000-0000-0000-0000-000000000000}"/>
  <bookViews>
    <workbookView xWindow="0" yWindow="660" windowWidth="30240" windowHeight="17180" xr2:uid="{00000000-000D-0000-FFFF-FFFF00000000}"/>
  </bookViews>
  <sheets>
    <sheet name="Project Pla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39" i="1" l="1"/>
  <c r="AC39" i="1"/>
  <c r="AB39" i="1"/>
  <c r="AA39" i="1"/>
  <c r="Z39" i="1"/>
  <c r="Y39" i="1"/>
  <c r="X39" i="1"/>
  <c r="W39" i="1"/>
  <c r="V39" i="1"/>
  <c r="U39" i="1"/>
  <c r="T39" i="1"/>
  <c r="S39" i="1"/>
  <c r="R39" i="1"/>
  <c r="Q39" i="1"/>
  <c r="P39" i="1"/>
  <c r="O39" i="1"/>
  <c r="N39" i="1"/>
  <c r="M39" i="1"/>
  <c r="L39" i="1"/>
  <c r="K39" i="1"/>
  <c r="I39" i="1"/>
  <c r="AD38" i="1"/>
  <c r="AC38" i="1"/>
  <c r="AB38" i="1"/>
  <c r="AA38" i="1"/>
  <c r="Z38" i="1"/>
  <c r="Y38" i="1"/>
  <c r="X38" i="1"/>
  <c r="W38" i="1"/>
  <c r="V38" i="1"/>
  <c r="U38" i="1"/>
  <c r="T38" i="1"/>
  <c r="S38" i="1"/>
  <c r="R38" i="1"/>
  <c r="Q38" i="1"/>
  <c r="P38" i="1"/>
  <c r="O38" i="1"/>
  <c r="N38" i="1"/>
  <c r="M38" i="1"/>
  <c r="L38" i="1"/>
  <c r="K38" i="1"/>
  <c r="I38" i="1"/>
  <c r="AD37" i="1"/>
  <c r="AC37" i="1"/>
  <c r="AB37" i="1"/>
  <c r="AA37" i="1"/>
  <c r="Z37" i="1"/>
  <c r="Y37" i="1"/>
  <c r="X37" i="1"/>
  <c r="W37" i="1"/>
  <c r="V37" i="1"/>
  <c r="U37" i="1"/>
  <c r="T37" i="1"/>
  <c r="S37" i="1"/>
  <c r="R37" i="1"/>
  <c r="Q37" i="1"/>
  <c r="P37" i="1"/>
  <c r="O37" i="1"/>
  <c r="N37" i="1"/>
  <c r="M37" i="1"/>
  <c r="L37" i="1"/>
  <c r="K37" i="1"/>
  <c r="I37" i="1"/>
  <c r="AD36" i="1"/>
  <c r="AC36" i="1"/>
  <c r="AB36" i="1"/>
  <c r="AA36" i="1"/>
  <c r="Z36" i="1"/>
  <c r="Y36" i="1"/>
  <c r="X36" i="1"/>
  <c r="W36" i="1"/>
  <c r="V36" i="1"/>
  <c r="U36" i="1"/>
  <c r="T36" i="1"/>
  <c r="S36" i="1"/>
  <c r="R36" i="1"/>
  <c r="Q36" i="1"/>
  <c r="P36" i="1"/>
  <c r="O36" i="1"/>
  <c r="N36" i="1"/>
  <c r="M36" i="1"/>
  <c r="L36" i="1"/>
  <c r="K36" i="1"/>
  <c r="I36" i="1"/>
  <c r="AD35" i="1"/>
  <c r="AC35" i="1"/>
  <c r="AB35" i="1"/>
  <c r="AA35" i="1"/>
  <c r="Z35" i="1"/>
  <c r="Y35" i="1"/>
  <c r="X35" i="1"/>
  <c r="W35" i="1"/>
  <c r="V35" i="1"/>
  <c r="U35" i="1"/>
  <c r="T35" i="1"/>
  <c r="S35" i="1"/>
  <c r="R35" i="1"/>
  <c r="Q35" i="1"/>
  <c r="P35" i="1"/>
  <c r="O35" i="1"/>
  <c r="N35" i="1"/>
  <c r="M35" i="1"/>
  <c r="L35" i="1"/>
  <c r="K35" i="1"/>
  <c r="I35" i="1"/>
  <c r="AD34" i="1"/>
  <c r="AC34" i="1"/>
  <c r="AB34" i="1"/>
  <c r="AA34" i="1"/>
  <c r="Z34" i="1"/>
  <c r="Y34" i="1"/>
  <c r="X34" i="1"/>
  <c r="W34" i="1"/>
  <c r="V34" i="1"/>
  <c r="U34" i="1"/>
  <c r="T34" i="1"/>
  <c r="S34" i="1"/>
  <c r="R34" i="1"/>
  <c r="Q34" i="1"/>
  <c r="P34" i="1"/>
  <c r="O34" i="1"/>
  <c r="N34" i="1"/>
  <c r="M34" i="1"/>
  <c r="L34" i="1"/>
  <c r="K34" i="1"/>
  <c r="I34" i="1"/>
  <c r="AD33" i="1"/>
  <c r="AC33" i="1"/>
  <c r="AB33" i="1"/>
  <c r="AA33" i="1"/>
  <c r="Z33" i="1"/>
  <c r="Y33" i="1"/>
  <c r="X33" i="1"/>
  <c r="W33" i="1"/>
  <c r="V33" i="1"/>
  <c r="U33" i="1"/>
  <c r="T33" i="1"/>
  <c r="S33" i="1"/>
  <c r="R33" i="1"/>
  <c r="Q33" i="1"/>
  <c r="P33" i="1"/>
  <c r="O33" i="1"/>
  <c r="N33" i="1"/>
  <c r="M33" i="1"/>
  <c r="L33" i="1"/>
  <c r="K33" i="1"/>
  <c r="I33" i="1"/>
  <c r="AD32" i="1"/>
  <c r="AC32" i="1"/>
  <c r="AB32" i="1"/>
  <c r="AA32" i="1"/>
  <c r="Z32" i="1"/>
  <c r="Y32" i="1"/>
  <c r="X32" i="1"/>
  <c r="W32" i="1"/>
  <c r="V32" i="1"/>
  <c r="U32" i="1"/>
  <c r="T32" i="1"/>
  <c r="S32" i="1"/>
  <c r="R32" i="1"/>
  <c r="Q32" i="1"/>
  <c r="P32" i="1"/>
  <c r="O32" i="1"/>
  <c r="N32" i="1"/>
  <c r="M32" i="1"/>
  <c r="L32" i="1"/>
  <c r="K32" i="1"/>
  <c r="I32" i="1"/>
  <c r="AD31" i="1"/>
  <c r="AC31" i="1"/>
  <c r="AB31" i="1"/>
  <c r="AA31" i="1"/>
  <c r="Z31" i="1"/>
  <c r="Y31" i="1"/>
  <c r="X31" i="1"/>
  <c r="W31" i="1"/>
  <c r="V31" i="1"/>
  <c r="U31" i="1"/>
  <c r="T31" i="1"/>
  <c r="S31" i="1"/>
  <c r="R31" i="1"/>
  <c r="Q31" i="1"/>
  <c r="P31" i="1"/>
  <c r="O31" i="1"/>
  <c r="N31" i="1"/>
  <c r="M31" i="1"/>
  <c r="L31" i="1"/>
  <c r="K31" i="1"/>
  <c r="I31" i="1"/>
  <c r="I30" i="1"/>
  <c r="I29" i="1"/>
  <c r="I28" i="1"/>
  <c r="I27" i="1"/>
  <c r="K26" i="1"/>
  <c r="I26" i="1"/>
  <c r="I25" i="1"/>
  <c r="I24" i="1"/>
  <c r="I23" i="1"/>
  <c r="I22" i="1"/>
  <c r="I21" i="1"/>
  <c r="I20" i="1"/>
  <c r="I19" i="1"/>
  <c r="I18" i="1"/>
  <c r="I17" i="1"/>
  <c r="I16" i="1"/>
  <c r="I15" i="1"/>
  <c r="I14" i="1"/>
  <c r="I13" i="1"/>
  <c r="I12" i="1"/>
  <c r="I11" i="1"/>
  <c r="I10" i="1"/>
  <c r="K9" i="1"/>
  <c r="K17" i="1" s="1"/>
  <c r="AA6" i="1"/>
  <c r="W6" i="1"/>
  <c r="S6" i="1"/>
  <c r="O6" i="1"/>
  <c r="K6" i="1"/>
  <c r="K28" i="1" l="1"/>
  <c r="K18" i="1"/>
  <c r="K10" i="1"/>
  <c r="K20" i="1"/>
  <c r="K12" i="1"/>
  <c r="K30" i="1"/>
  <c r="K13" i="1"/>
  <c r="K22" i="1"/>
  <c r="K14" i="1"/>
  <c r="K24" i="1"/>
  <c r="K16" i="1"/>
  <c r="K21" i="1"/>
  <c r="K27" i="1"/>
  <c r="L9" i="1"/>
  <c r="K11" i="1"/>
  <c r="K19" i="1"/>
  <c r="K25" i="1"/>
  <c r="K15" i="1"/>
  <c r="K23" i="1"/>
  <c r="K29" i="1"/>
  <c r="M9" i="1" l="1"/>
  <c r="L13" i="1"/>
  <c r="L11" i="1"/>
  <c r="L29" i="1"/>
  <c r="L27" i="1"/>
  <c r="L25" i="1"/>
  <c r="L23" i="1"/>
  <c r="L21" i="1"/>
  <c r="L19" i="1"/>
  <c r="L17" i="1"/>
  <c r="L15" i="1"/>
  <c r="L12" i="1"/>
  <c r="L18" i="1"/>
  <c r="L14" i="1"/>
  <c r="L10" i="1"/>
  <c r="L16" i="1"/>
  <c r="L20" i="1"/>
  <c r="L26" i="1"/>
  <c r="L24" i="1"/>
  <c r="L28" i="1"/>
  <c r="L22" i="1"/>
  <c r="L30" i="1"/>
  <c r="M11" i="1" l="1"/>
  <c r="M29" i="1"/>
  <c r="M21" i="1"/>
  <c r="M15" i="1"/>
  <c r="M13" i="1"/>
  <c r="N9" i="1"/>
  <c r="M27" i="1"/>
  <c r="M25" i="1"/>
  <c r="M23" i="1"/>
  <c r="M19" i="1"/>
  <c r="M17" i="1"/>
  <c r="M12" i="1"/>
  <c r="M18" i="1"/>
  <c r="M22" i="1"/>
  <c r="M10" i="1"/>
  <c r="M14" i="1"/>
  <c r="M20" i="1"/>
  <c r="M28" i="1"/>
  <c r="M16" i="1"/>
  <c r="M24" i="1"/>
  <c r="M26" i="1"/>
  <c r="M30" i="1"/>
  <c r="O9" i="1" l="1"/>
  <c r="N16" i="1"/>
  <c r="N20" i="1"/>
  <c r="N10" i="1"/>
  <c r="N29" i="1"/>
  <c r="N27" i="1"/>
  <c r="N25" i="1"/>
  <c r="N23" i="1"/>
  <c r="N21" i="1"/>
  <c r="N19" i="1"/>
  <c r="N17" i="1"/>
  <c r="N15" i="1"/>
  <c r="N13" i="1"/>
  <c r="N11" i="1"/>
  <c r="N30" i="1"/>
  <c r="N28" i="1"/>
  <c r="N18" i="1"/>
  <c r="N12" i="1"/>
  <c r="N22" i="1"/>
  <c r="N26" i="1"/>
  <c r="N24" i="1"/>
  <c r="N14" i="1"/>
  <c r="P9" i="1" l="1"/>
  <c r="O12" i="1"/>
  <c r="O29" i="1"/>
  <c r="O27" i="1"/>
  <c r="O25" i="1"/>
  <c r="O23" i="1"/>
  <c r="O21" i="1"/>
  <c r="O19" i="1"/>
  <c r="O17" i="1"/>
  <c r="O15" i="1"/>
  <c r="O13" i="1"/>
  <c r="O11" i="1"/>
  <c r="O28" i="1"/>
  <c r="O26" i="1"/>
  <c r="O20" i="1"/>
  <c r="O18" i="1"/>
  <c r="O14" i="1"/>
  <c r="O22" i="1"/>
  <c r="O10" i="1"/>
  <c r="O30" i="1"/>
  <c r="O24" i="1"/>
  <c r="O16" i="1"/>
  <c r="P29" i="1" l="1"/>
  <c r="P27" i="1"/>
  <c r="P25" i="1"/>
  <c r="P23" i="1"/>
  <c r="P21" i="1"/>
  <c r="P19" i="1"/>
  <c r="P17" i="1"/>
  <c r="P15" i="1"/>
  <c r="P13" i="1"/>
  <c r="P11" i="1"/>
  <c r="P28" i="1"/>
  <c r="P22" i="1"/>
  <c r="P12" i="1"/>
  <c r="P10" i="1"/>
  <c r="P24" i="1"/>
  <c r="P20" i="1"/>
  <c r="P18" i="1"/>
  <c r="P14" i="1"/>
  <c r="P16" i="1"/>
  <c r="P30" i="1"/>
  <c r="P26" i="1"/>
  <c r="Q9" i="1"/>
  <c r="Q30" i="1" l="1"/>
  <c r="Q28" i="1"/>
  <c r="Q26" i="1"/>
  <c r="Q24" i="1"/>
  <c r="Q22" i="1"/>
  <c r="Q20" i="1"/>
  <c r="Q18" i="1"/>
  <c r="Q16" i="1"/>
  <c r="Q14" i="1"/>
  <c r="Q12" i="1"/>
  <c r="Q10" i="1"/>
  <c r="Q21" i="1"/>
  <c r="Q13" i="1"/>
  <c r="Q17" i="1"/>
  <c r="Q19" i="1"/>
  <c r="Q23" i="1"/>
  <c r="Q27" i="1"/>
  <c r="Q11" i="1"/>
  <c r="Q25" i="1"/>
  <c r="Q29" i="1"/>
  <c r="R9" i="1"/>
  <c r="Q15" i="1"/>
  <c r="R30" i="1" l="1"/>
  <c r="R24" i="1"/>
  <c r="R22" i="1"/>
  <c r="R14" i="1"/>
  <c r="R20" i="1"/>
  <c r="R12" i="1"/>
  <c r="R28" i="1"/>
  <c r="R16" i="1"/>
  <c r="R18" i="1"/>
  <c r="R10" i="1"/>
  <c r="R26" i="1"/>
  <c r="R23" i="1"/>
  <c r="R27" i="1"/>
  <c r="R29" i="1"/>
  <c r="R17" i="1"/>
  <c r="R25" i="1"/>
  <c r="R13" i="1"/>
  <c r="S9" i="1"/>
  <c r="R11" i="1"/>
  <c r="R15" i="1"/>
  <c r="R21" i="1"/>
  <c r="R19" i="1"/>
  <c r="S26" i="1" l="1"/>
  <c r="S24" i="1"/>
  <c r="S22" i="1"/>
  <c r="S20" i="1"/>
  <c r="S18" i="1"/>
  <c r="S30" i="1"/>
  <c r="S28" i="1"/>
  <c r="S16" i="1"/>
  <c r="S14" i="1"/>
  <c r="S10" i="1"/>
  <c r="S12" i="1"/>
  <c r="S25" i="1"/>
  <c r="T9" i="1"/>
  <c r="S13" i="1"/>
  <c r="S27" i="1"/>
  <c r="S29" i="1"/>
  <c r="S17" i="1"/>
  <c r="S23" i="1"/>
  <c r="S11" i="1"/>
  <c r="S19" i="1"/>
  <c r="S15" i="1"/>
  <c r="S21" i="1"/>
  <c r="T26" i="1" l="1"/>
  <c r="T24" i="1"/>
  <c r="T22" i="1"/>
  <c r="T20" i="1"/>
  <c r="T18" i="1"/>
  <c r="T16" i="1"/>
  <c r="T30" i="1"/>
  <c r="T28" i="1"/>
  <c r="T14" i="1"/>
  <c r="T12" i="1"/>
  <c r="T10" i="1"/>
  <c r="U9" i="1"/>
  <c r="T27" i="1"/>
  <c r="T13" i="1"/>
  <c r="T29" i="1"/>
  <c r="T15" i="1"/>
  <c r="T17" i="1"/>
  <c r="T11" i="1"/>
  <c r="T21" i="1"/>
  <c r="T25" i="1"/>
  <c r="T19" i="1"/>
  <c r="T23" i="1"/>
  <c r="U19" i="1" l="1"/>
  <c r="U13" i="1"/>
  <c r="U29" i="1"/>
  <c r="U27" i="1"/>
  <c r="U17" i="1"/>
  <c r="U30" i="1"/>
  <c r="U28" i="1"/>
  <c r="U26" i="1"/>
  <c r="U24" i="1"/>
  <c r="U22" i="1"/>
  <c r="U20" i="1"/>
  <c r="U18" i="1"/>
  <c r="U16" i="1"/>
  <c r="U14" i="1"/>
  <c r="U12" i="1"/>
  <c r="U10" i="1"/>
  <c r="U25" i="1"/>
  <c r="U21" i="1"/>
  <c r="U15" i="1"/>
  <c r="V9" i="1"/>
  <c r="U23" i="1"/>
  <c r="U11" i="1"/>
  <c r="V29" i="1" l="1"/>
  <c r="V21" i="1"/>
  <c r="V30" i="1"/>
  <c r="V28" i="1"/>
  <c r="V26" i="1"/>
  <c r="V24" i="1"/>
  <c r="V22" i="1"/>
  <c r="V20" i="1"/>
  <c r="V18" i="1"/>
  <c r="V16" i="1"/>
  <c r="V14" i="1"/>
  <c r="V12" i="1"/>
  <c r="V10" i="1"/>
  <c r="V13" i="1"/>
  <c r="V27" i="1"/>
  <c r="V23" i="1"/>
  <c r="V11" i="1"/>
  <c r="V17" i="1"/>
  <c r="V25" i="1"/>
  <c r="V19" i="1"/>
  <c r="V15" i="1"/>
  <c r="W9" i="1"/>
  <c r="W30" i="1" l="1"/>
  <c r="W28" i="1"/>
  <c r="W26" i="1"/>
  <c r="W24" i="1"/>
  <c r="W22" i="1"/>
  <c r="W20" i="1"/>
  <c r="W18" i="1"/>
  <c r="W16" i="1"/>
  <c r="W14" i="1"/>
  <c r="W12" i="1"/>
  <c r="W10" i="1"/>
  <c r="W21" i="1"/>
  <c r="W17" i="1"/>
  <c r="W13" i="1"/>
  <c r="W29" i="1"/>
  <c r="W23" i="1"/>
  <c r="W11" i="1"/>
  <c r="W15" i="1"/>
  <c r="W25" i="1"/>
  <c r="X9" i="1"/>
  <c r="W27" i="1"/>
  <c r="W19" i="1"/>
  <c r="Y9" i="1" l="1"/>
  <c r="X29" i="1"/>
  <c r="X27" i="1"/>
  <c r="X25" i="1"/>
  <c r="X23" i="1"/>
  <c r="X21" i="1"/>
  <c r="X19" i="1"/>
  <c r="X17" i="1"/>
  <c r="X15" i="1"/>
  <c r="X13" i="1"/>
  <c r="X11" i="1"/>
  <c r="X10" i="1"/>
  <c r="X12" i="1"/>
  <c r="X18" i="1"/>
  <c r="X26" i="1"/>
  <c r="X30" i="1"/>
  <c r="X14" i="1"/>
  <c r="X20" i="1"/>
  <c r="X24" i="1"/>
  <c r="X28" i="1"/>
  <c r="X16" i="1"/>
  <c r="X22" i="1"/>
  <c r="Z9" i="1" l="1"/>
  <c r="Y27" i="1"/>
  <c r="Y19" i="1"/>
  <c r="Y11" i="1"/>
  <c r="Y25" i="1"/>
  <c r="Y17" i="1"/>
  <c r="Y15" i="1"/>
  <c r="Y23" i="1"/>
  <c r="Y21" i="1"/>
  <c r="Y13" i="1"/>
  <c r="Y29" i="1"/>
  <c r="Y10" i="1"/>
  <c r="Y14" i="1"/>
  <c r="Y24" i="1"/>
  <c r="Y30" i="1"/>
  <c r="Y12" i="1"/>
  <c r="Y16" i="1"/>
  <c r="Y18" i="1"/>
  <c r="Y20" i="1"/>
  <c r="Y28" i="1"/>
  <c r="Y22" i="1"/>
  <c r="Y26" i="1"/>
  <c r="Z29" i="1" l="1"/>
  <c r="Z15" i="1"/>
  <c r="Z13" i="1"/>
  <c r="AA9" i="1"/>
  <c r="Z25" i="1"/>
  <c r="Z23" i="1"/>
  <c r="Z21" i="1"/>
  <c r="Z19" i="1"/>
  <c r="Z17" i="1"/>
  <c r="Z11" i="1"/>
  <c r="Z27" i="1"/>
  <c r="Z14" i="1"/>
  <c r="Z12" i="1"/>
  <c r="Z18" i="1"/>
  <c r="Z20" i="1"/>
  <c r="Z22" i="1"/>
  <c r="Z28" i="1"/>
  <c r="Z16" i="1"/>
  <c r="Z24" i="1"/>
  <c r="Z26" i="1"/>
  <c r="Z10" i="1"/>
  <c r="Z30" i="1"/>
  <c r="AA29" i="1" l="1"/>
  <c r="AA15" i="1"/>
  <c r="AA13" i="1"/>
  <c r="AA27" i="1"/>
  <c r="AA25" i="1"/>
  <c r="AA23" i="1"/>
  <c r="AA19" i="1"/>
  <c r="AA17" i="1"/>
  <c r="AA11" i="1"/>
  <c r="AB9" i="1"/>
  <c r="AA21" i="1"/>
  <c r="AA16" i="1"/>
  <c r="AA18" i="1"/>
  <c r="AA24" i="1"/>
  <c r="AA26" i="1"/>
  <c r="AA20" i="1"/>
  <c r="AA30" i="1"/>
  <c r="AA22" i="1"/>
  <c r="AA28" i="1"/>
  <c r="AA12" i="1"/>
  <c r="AA14" i="1"/>
  <c r="AA10" i="1"/>
  <c r="AB26" i="1" l="1"/>
  <c r="AC9" i="1"/>
  <c r="AB30" i="1"/>
  <c r="AB24" i="1"/>
  <c r="AB14" i="1"/>
  <c r="AB29" i="1"/>
  <c r="AB27" i="1"/>
  <c r="AB25" i="1"/>
  <c r="AB23" i="1"/>
  <c r="AB21" i="1"/>
  <c r="AB19" i="1"/>
  <c r="AB17" i="1"/>
  <c r="AB15" i="1"/>
  <c r="AB13" i="1"/>
  <c r="AB11" i="1"/>
  <c r="AB12" i="1"/>
  <c r="AB10" i="1"/>
  <c r="AB28" i="1"/>
  <c r="AB20" i="1"/>
  <c r="AB18" i="1"/>
  <c r="AB16" i="1"/>
  <c r="AB22" i="1"/>
  <c r="AD9" i="1" l="1"/>
  <c r="AC24" i="1"/>
  <c r="AC18" i="1"/>
  <c r="AC14" i="1"/>
  <c r="AC29" i="1"/>
  <c r="AC27" i="1"/>
  <c r="AC25" i="1"/>
  <c r="AC23" i="1"/>
  <c r="AC21" i="1"/>
  <c r="AC19" i="1"/>
  <c r="AC17" i="1"/>
  <c r="AC15" i="1"/>
  <c r="AC13" i="1"/>
  <c r="AC11" i="1"/>
  <c r="AC22" i="1"/>
  <c r="AC16" i="1"/>
  <c r="AC10" i="1"/>
  <c r="AC30" i="1"/>
  <c r="AC20" i="1"/>
  <c r="AC26" i="1"/>
  <c r="AC28" i="1"/>
  <c r="AC12" i="1"/>
  <c r="AD29" i="1" l="1"/>
  <c r="AD27" i="1"/>
  <c r="AD25" i="1"/>
  <c r="AD23" i="1"/>
  <c r="AD21" i="1"/>
  <c r="AD19" i="1"/>
  <c r="AD17" i="1"/>
  <c r="AD15" i="1"/>
  <c r="AD13" i="1"/>
  <c r="AD11" i="1"/>
  <c r="AD24" i="1"/>
  <c r="AD16" i="1"/>
  <c r="AD28" i="1"/>
  <c r="AD10" i="1"/>
  <c r="AD26" i="1"/>
  <c r="AD20" i="1"/>
  <c r="AD18" i="1"/>
  <c r="AD12" i="1"/>
  <c r="AD30" i="1"/>
  <c r="AD22" i="1"/>
  <c r="AD14" i="1"/>
</calcChain>
</file>

<file path=xl/sharedStrings.xml><?xml version="1.0" encoding="utf-8"?>
<sst xmlns="http://schemas.openxmlformats.org/spreadsheetml/2006/main" count="288" uniqueCount="71">
  <si>
    <t>Project Tracker and Weekly Gantt Plan</t>
  </si>
  <si>
    <t>Project Plan</t>
  </si>
  <si>
    <t>PROJECT PROFILE</t>
  </si>
  <si>
    <t>LAUNCH PULSE</t>
  </si>
  <si>
    <t>Project Title</t>
  </si>
  <si>
    <t>Aurora Launch</t>
  </si>
  <si>
    <t>Project Manager</t>
  </si>
  <si>
    <t>Jordan Lee</t>
  </si>
  <si>
    <t>TOTAL TASKS</t>
  </si>
  <si>
    <t>COMPLETE</t>
  </si>
  <si>
    <t>IN PROGRESS</t>
  </si>
  <si>
    <t>AT RISK</t>
  </si>
  <si>
    <t>P0 TASKS</t>
  </si>
  <si>
    <t>Company Name</t>
  </si>
  <si>
    <t>Northstar Labs</t>
  </si>
  <si>
    <t>Timeline Start</t>
  </si>
  <si>
    <t>WORKSTREAM PLAN</t>
  </si>
  <si>
    <t>GANTT — 20-WEEK VIEW</t>
  </si>
  <si>
    <t>Workstream</t>
  </si>
  <si>
    <t>Task</t>
  </si>
  <si>
    <t>Owner</t>
  </si>
  <si>
    <t>Status</t>
  </si>
  <si>
    <t>Priority</t>
  </si>
  <si>
    <t>Start Date</t>
  </si>
  <si>
    <t>End Date</t>
  </si>
  <si>
    <t>Days</t>
  </si>
  <si>
    <t>Product</t>
  </si>
  <si>
    <t>Define launch scope</t>
  </si>
  <si>
    <t>Maya Chen</t>
  </si>
  <si>
    <t>Complete</t>
  </si>
  <si>
    <t>P0</t>
  </si>
  <si>
    <t>Confirm success metrics</t>
  </si>
  <si>
    <t>P1</t>
  </si>
  <si>
    <t>Finalize beta exit criteria</t>
  </si>
  <si>
    <t>Lena Ortiz</t>
  </si>
  <si>
    <t>In Progress</t>
  </si>
  <si>
    <t>Go / no-go readiness review</t>
  </si>
  <si>
    <t>Not Started</t>
  </si>
  <si>
    <t>Engineering</t>
  </si>
  <si>
    <t>Ship onboarding API</t>
  </si>
  <si>
    <t>Noah Patel</t>
  </si>
  <si>
    <t>Complete mobile rollout</t>
  </si>
  <si>
    <t>Performance pass</t>
  </si>
  <si>
    <t>Ravi Singh</t>
  </si>
  <si>
    <t>Resolve launch blocker bugs</t>
  </si>
  <si>
    <t>At Risk</t>
  </si>
  <si>
    <t>Production release candidate</t>
  </si>
  <si>
    <t>Design</t>
  </si>
  <si>
    <t>Approve launch visual system</t>
  </si>
  <si>
    <t>Ivy Park</t>
  </si>
  <si>
    <t>Finalize store assets</t>
  </si>
  <si>
    <t>QA onboarding experience</t>
  </si>
  <si>
    <t>Accessibility sign-off</t>
  </si>
  <si>
    <t>Growth</t>
  </si>
  <si>
    <t>Lock launch positioning</t>
  </si>
  <si>
    <t>Sofia Reed</t>
  </si>
  <si>
    <t>Build launch email series</t>
  </si>
  <si>
    <t>Produce launch campaign</t>
  </si>
  <si>
    <t>Miles Grant</t>
  </si>
  <si>
    <t>P2</t>
  </si>
  <si>
    <t>Launch paid acquisition</t>
  </si>
  <si>
    <t>Support &amp; Ops</t>
  </si>
  <si>
    <t>Map support escalation paths</t>
  </si>
  <si>
    <t>Ava Brooks</t>
  </si>
  <si>
    <t>Create help center collection</t>
  </si>
  <si>
    <t>Legal &amp; Security</t>
  </si>
  <si>
    <t>Complete privacy review</t>
  </si>
  <si>
    <t>Ethan Cole</t>
  </si>
  <si>
    <t>Complete security test</t>
  </si>
  <si>
    <t>Tip: edit yellow profile fields or the task table. Start Date, End Date, Status, and Priority drive duration, launch pulse, and weekly Gantt. Blank or invalid date rows stay unformatted. Synthetic illustrative data for template use.</t>
  </si>
  <si>
    <t>Tip: edit yellow profile fields or the task table. Blue cells input to Gantt. Start Date, End Date, Status, and Priority drive duration, launch pulse, and weekly Gantt. Blank or invalid date rows stay unformatted. Synthetic illustrative data for template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</si>
</sst>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m\ d\,\ yyyy"/>
    <numFmt numFmtId="165" formatCode="#,##0;[Red]\(#,##0\);\-"/>
    <numFmt numFmtId="166" formatCode="mmm\ d"/>
    <numFmt numFmtId="167" formatCode=";;;"/>
  </numFmts>
  <fonts count="15" x14ac:knownFonts="1">
    <font>
      <sz val="11"/>
      <name val="Arial"/>
    </font>
    <font>
      <b/>
      <sz val="14"/>
      <color rgb="FFFFFFFF"/>
      <name val="Arial"/>
      <family val="2"/>
    </font>
    <font>
      <b/>
      <sz val="10"/>
      <color rgb="FFD9E2EA"/>
      <name val="Arial"/>
      <family val="2"/>
    </font>
    <font>
      <b/>
      <sz val="10"/>
      <color rgb="FF3F3296"/>
      <name val="Arial"/>
      <family val="2"/>
    </font>
    <font>
      <b/>
      <sz val="9"/>
      <color rgb="FF3F3296"/>
      <name val="Arial"/>
      <family val="2"/>
    </font>
    <font>
      <b/>
      <sz val="8"/>
      <color rgb="FFFFFFFF"/>
      <name val="Arial"/>
      <family val="2"/>
    </font>
    <font>
      <b/>
      <sz val="18"/>
      <color rgb="FF3F3296"/>
      <name val="Arial"/>
      <family val="2"/>
    </font>
    <font>
      <b/>
      <sz val="18"/>
      <color rgb="FF087E5D"/>
      <name val="Arial"/>
      <family val="2"/>
    </font>
    <font>
      <b/>
      <sz val="18"/>
      <color rgb="FF3258CD"/>
      <name val="Arial"/>
      <family val="2"/>
    </font>
    <font>
      <b/>
      <sz val="18"/>
      <color rgb="FFC23647"/>
      <name val="Arial"/>
      <family val="2"/>
    </font>
    <font>
      <b/>
      <sz val="9"/>
      <color rgb="FFFFFFFF"/>
      <name val="Arial"/>
      <family val="2"/>
    </font>
    <font>
      <sz val="9"/>
      <color rgb="FF17212B"/>
      <name val="Arial"/>
      <family val="2"/>
    </font>
    <font>
      <i/>
      <sz val="9"/>
      <color rgb="FF3F3296"/>
      <name val="Arial"/>
      <family val="2"/>
    </font>
    <font>
      <sz val="11"/>
      <name val="Arial"/>
      <family val="2"/>
    </font>
    <font>
      <sz val="9"/>
      <color rgb="FF0432FF"/>
      <name val="Arial"/>
      <family val="2"/>
    </font>
  </fonts>
  <fills count="9">
    <fill>
      <patternFill patternType="none"/>
    </fill>
    <fill>
      <patternFill patternType="gray125"/>
    </fill>
    <fill>
      <patternFill patternType="solid">
        <fgColor rgb="FF3F3296"/>
      </patternFill>
    </fill>
    <fill>
      <patternFill patternType="solid">
        <fgColor rgb="FFF2EDFF"/>
      </patternFill>
    </fill>
    <fill>
      <patternFill patternType="solid">
        <fgColor rgb="FFFFFFFF"/>
      </patternFill>
    </fill>
    <fill>
      <patternFill patternType="solid">
        <fgColor rgb="FFFFF2CC"/>
      </patternFill>
    </fill>
    <fill>
      <patternFill patternType="solid">
        <fgColor rgb="FF5E4CC7"/>
      </patternFill>
    </fill>
    <fill>
      <patternFill patternType="solid">
        <fgColor rgb="FFFAF8FF"/>
      </patternFill>
    </fill>
    <fill>
      <patternFill patternType="solid">
        <fgColor rgb="FFFFF2CC"/>
        <bgColor indexed="64"/>
      </patternFill>
    </fill>
  </fills>
  <borders count="14">
    <border>
      <left/>
      <right/>
      <top/>
      <bottom/>
      <diagonal/>
    </border>
    <border>
      <left style="thin">
        <color rgb="FFD9E0E6"/>
      </left>
      <right style="thin">
        <color rgb="FFD9E0E6"/>
      </right>
      <top style="thin">
        <color rgb="FFD9E0E6"/>
      </top>
      <bottom style="thin">
        <color rgb="FFD9E0E6"/>
      </bottom>
      <diagonal/>
    </border>
    <border>
      <left style="thin">
        <color rgb="FFD6C26E"/>
      </left>
      <right style="thin">
        <color rgb="FFD6C26E"/>
      </right>
      <top style="thin">
        <color rgb="FFD6C26E"/>
      </top>
      <bottom style="thin">
        <color rgb="FFD6C26E"/>
      </bottom>
      <diagonal/>
    </border>
    <border>
      <left style="thin">
        <color rgb="FFECE8FA"/>
      </left>
      <right/>
      <top style="thin">
        <color rgb="FFECE8FA"/>
      </top>
      <bottom style="thin">
        <color rgb="FFECE8FA"/>
      </bottom>
      <diagonal/>
    </border>
    <border>
      <left/>
      <right/>
      <top style="thin">
        <color rgb="FFECE8FA"/>
      </top>
      <bottom style="thin">
        <color rgb="FFECE8FA"/>
      </bottom>
      <diagonal/>
    </border>
    <border>
      <left/>
      <right style="thin">
        <color rgb="FFECE8FA"/>
      </right>
      <top style="thin">
        <color rgb="FFECE8FA"/>
      </top>
      <bottom style="thin">
        <color rgb="FFECE8FA"/>
      </bottom>
      <diagonal/>
    </border>
    <border>
      <left style="thin">
        <color rgb="FFECE8FA"/>
      </left>
      <right/>
      <top style="thin">
        <color rgb="FFECE8FA"/>
      </top>
      <bottom/>
      <diagonal/>
    </border>
    <border>
      <left/>
      <right/>
      <top style="thin">
        <color rgb="FFECE8FA"/>
      </top>
      <bottom/>
      <diagonal/>
    </border>
    <border>
      <left/>
      <right style="thin">
        <color rgb="FFECE8FA"/>
      </right>
      <top style="thin">
        <color rgb="FFECE8FA"/>
      </top>
      <bottom/>
      <diagonal/>
    </border>
    <border>
      <left style="thin">
        <color rgb="FFECE8FA"/>
      </left>
      <right/>
      <top/>
      <bottom style="thin">
        <color rgb="FFECE8FA"/>
      </bottom>
      <diagonal/>
    </border>
    <border>
      <left/>
      <right/>
      <top/>
      <bottom style="thin">
        <color rgb="FFECE8FA"/>
      </bottom>
      <diagonal/>
    </border>
    <border>
      <left/>
      <right style="thin">
        <color rgb="FFECE8FA"/>
      </right>
      <top/>
      <bottom style="thin">
        <color rgb="FFECE8FA"/>
      </bottom>
      <diagonal/>
    </border>
    <border>
      <left style="thin">
        <color rgb="FFD6C26E"/>
      </left>
      <right/>
      <top style="thin">
        <color rgb="FFD9E0E6"/>
      </top>
      <bottom style="thin">
        <color rgb="FFD9E0E6"/>
      </bottom>
      <diagonal/>
    </border>
    <border>
      <left/>
      <right style="thin">
        <color rgb="FFD6C26E"/>
      </right>
      <top style="thin">
        <color rgb="FFD9E0E6"/>
      </top>
      <bottom style="thin">
        <color rgb="FFD9E0E6"/>
      </bottom>
      <diagonal/>
    </border>
  </borders>
  <cellStyleXfs count="1">
    <xf numFmtId="0" fontId="0" fillId="0" borderId="0"/>
  </cellStyleXfs>
  <cellXfs count="48">
    <xf numFmtId="0" fontId="0" fillId="0" borderId="0" xfId="0"/>
    <xf numFmtId="0" fontId="10" fillId="6" borderId="1" xfId="0" applyFont="1" applyFill="1" applyBorder="1" applyAlignment="1">
      <alignment horizontal="center" vertical="center" wrapText="1"/>
    </xf>
    <xf numFmtId="166" fontId="10" fillId="6" borderId="1" xfId="0" applyNumberFormat="1" applyFont="1" applyFill="1" applyBorder="1" applyAlignment="1">
      <alignment horizontal="center" vertical="center" wrapText="1"/>
    </xf>
    <xf numFmtId="0" fontId="11" fillId="4" borderId="1" xfId="0" applyFont="1" applyFill="1" applyBorder="1" applyAlignment="1">
      <alignment horizontal="left" vertical="center"/>
    </xf>
    <xf numFmtId="0" fontId="11" fillId="7" borderId="1" xfId="0" applyFont="1" applyFill="1" applyBorder="1" applyAlignment="1">
      <alignment horizontal="left" vertical="center"/>
    </xf>
    <xf numFmtId="0" fontId="4" fillId="7" borderId="1" xfId="0" applyFont="1" applyFill="1" applyBorder="1" applyAlignment="1">
      <alignment horizontal="left" vertical="center"/>
    </xf>
    <xf numFmtId="0" fontId="4" fillId="4" borderId="1" xfId="0" applyFont="1" applyFill="1" applyBorder="1" applyAlignment="1">
      <alignment horizontal="left" vertical="center"/>
    </xf>
    <xf numFmtId="0" fontId="11" fillId="7" borderId="1" xfId="0" applyFont="1" applyFill="1" applyBorder="1" applyAlignment="1">
      <alignment horizontal="center" vertical="center"/>
    </xf>
    <xf numFmtId="0" fontId="11" fillId="4" borderId="1" xfId="0" applyFont="1" applyFill="1" applyBorder="1" applyAlignment="1">
      <alignment horizontal="center" vertical="center"/>
    </xf>
    <xf numFmtId="166" fontId="11" fillId="7" borderId="1" xfId="0" applyNumberFormat="1" applyFont="1" applyFill="1" applyBorder="1" applyAlignment="1">
      <alignment horizontal="center" vertical="center"/>
    </xf>
    <xf numFmtId="166" fontId="11" fillId="4" borderId="1" xfId="0" applyNumberFormat="1" applyFont="1" applyFill="1" applyBorder="1" applyAlignment="1">
      <alignment horizontal="center" vertical="center"/>
    </xf>
    <xf numFmtId="165" fontId="11" fillId="3" borderId="1" xfId="0" applyNumberFormat="1" applyFont="1" applyFill="1" applyBorder="1" applyAlignment="1">
      <alignment horizontal="center" vertical="center"/>
    </xf>
    <xf numFmtId="167" fontId="11" fillId="4" borderId="1" xfId="0" applyNumberFormat="1" applyFont="1" applyFill="1" applyBorder="1" applyAlignment="1">
      <alignment horizontal="left" vertical="center"/>
    </xf>
    <xf numFmtId="167" fontId="11" fillId="7" borderId="1" xfId="0" applyNumberFormat="1" applyFont="1" applyFill="1" applyBorder="1" applyAlignment="1">
      <alignment horizontal="left" vertical="center"/>
    </xf>
    <xf numFmtId="0" fontId="0" fillId="0" borderId="0" xfId="0" applyAlignment="1">
      <alignment vertical="center"/>
    </xf>
    <xf numFmtId="0" fontId="13" fillId="0" borderId="0" xfId="0" applyFont="1" applyAlignment="1">
      <alignment vertical="center"/>
    </xf>
    <xf numFmtId="166" fontId="14" fillId="7" borderId="1" xfId="0" applyNumberFormat="1" applyFont="1" applyFill="1" applyBorder="1" applyAlignment="1">
      <alignment horizontal="center" vertical="center"/>
    </xf>
    <xf numFmtId="166" fontId="14" fillId="4" borderId="1" xfId="0" applyNumberFormat="1" applyFont="1" applyFill="1" applyBorder="1" applyAlignment="1">
      <alignment horizontal="center" vertical="center"/>
    </xf>
    <xf numFmtId="0" fontId="4" fillId="4" borderId="1" xfId="0" applyFont="1" applyFill="1" applyBorder="1" applyAlignment="1">
      <alignment horizontal="center" vertical="center" wrapText="1"/>
    </xf>
    <xf numFmtId="0" fontId="1" fillId="2" borderId="0" xfId="0" applyFont="1" applyFill="1" applyAlignment="1">
      <alignment horizontal="left" vertical="center"/>
    </xf>
    <xf numFmtId="0" fontId="2" fillId="2" borderId="0" xfId="0" applyFont="1" applyFill="1" applyAlignment="1">
      <alignment horizontal="left" vertical="center"/>
    </xf>
    <xf numFmtId="0" fontId="3" fillId="3" borderId="0" xfId="0" applyFont="1" applyFill="1" applyAlignment="1">
      <alignment horizontal="left" vertical="center"/>
    </xf>
    <xf numFmtId="0" fontId="14" fillId="8" borderId="2" xfId="0" applyFont="1" applyFill="1" applyBorder="1" applyAlignment="1">
      <alignment horizontal="left" vertical="center"/>
    </xf>
    <xf numFmtId="0" fontId="14" fillId="5" borderId="2" xfId="0" applyFont="1" applyFill="1" applyBorder="1" applyAlignment="1">
      <alignment horizontal="left"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12" fillId="3" borderId="6" xfId="0" applyFont="1" applyFill="1" applyBorder="1" applyAlignment="1">
      <alignment horizontal="left" vertical="center" wrapText="1"/>
    </xf>
    <xf numFmtId="0" fontId="12" fillId="3" borderId="7" xfId="0" applyFont="1" applyFill="1" applyBorder="1" applyAlignment="1">
      <alignment horizontal="left" vertical="center" wrapText="1"/>
    </xf>
    <xf numFmtId="0" fontId="12" fillId="3" borderId="8" xfId="0" applyFont="1" applyFill="1" applyBorder="1" applyAlignment="1">
      <alignment horizontal="left" vertical="center" wrapText="1"/>
    </xf>
    <xf numFmtId="0" fontId="12" fillId="3" borderId="9" xfId="0" applyFont="1" applyFill="1" applyBorder="1" applyAlignment="1">
      <alignment horizontal="left" vertical="center" wrapText="1"/>
    </xf>
    <xf numFmtId="0" fontId="12" fillId="3" borderId="10" xfId="0" applyFont="1" applyFill="1" applyBorder="1" applyAlignment="1">
      <alignment horizontal="left" vertical="center" wrapText="1"/>
    </xf>
    <xf numFmtId="0" fontId="12" fillId="3" borderId="11" xfId="0" applyFont="1" applyFill="1" applyBorder="1" applyAlignment="1">
      <alignment horizontal="left" vertical="center" wrapText="1"/>
    </xf>
    <xf numFmtId="165" fontId="8" fillId="3" borderId="3" xfId="0" applyNumberFormat="1" applyFont="1" applyFill="1" applyBorder="1" applyAlignment="1">
      <alignment horizontal="center" vertical="center"/>
    </xf>
    <xf numFmtId="165" fontId="8" fillId="3" borderId="4" xfId="0" applyNumberFormat="1" applyFont="1" applyFill="1" applyBorder="1" applyAlignment="1">
      <alignment horizontal="center" vertical="center"/>
    </xf>
    <xf numFmtId="165" fontId="8" fillId="3" borderId="5" xfId="0" applyNumberFormat="1" applyFont="1" applyFill="1" applyBorder="1" applyAlignment="1">
      <alignment horizontal="center" vertical="center"/>
    </xf>
    <xf numFmtId="165" fontId="9" fillId="3" borderId="3" xfId="0" applyNumberFormat="1" applyFont="1" applyFill="1" applyBorder="1" applyAlignment="1">
      <alignment horizontal="center" vertical="center"/>
    </xf>
    <xf numFmtId="165" fontId="9" fillId="3" borderId="4" xfId="0" applyNumberFormat="1" applyFont="1" applyFill="1" applyBorder="1" applyAlignment="1">
      <alignment horizontal="center" vertical="center"/>
    </xf>
    <xf numFmtId="165" fontId="9" fillId="3" borderId="5" xfId="0" applyNumberFormat="1" applyFont="1" applyFill="1" applyBorder="1" applyAlignment="1">
      <alignment horizontal="center" vertical="center"/>
    </xf>
    <xf numFmtId="164" fontId="14" fillId="5" borderId="2" xfId="0" applyNumberFormat="1" applyFont="1" applyFill="1" applyBorder="1" applyAlignment="1">
      <alignment horizontal="left" vertical="center"/>
    </xf>
    <xf numFmtId="165" fontId="6" fillId="3" borderId="3" xfId="0" applyNumberFormat="1" applyFont="1" applyFill="1" applyBorder="1" applyAlignment="1">
      <alignment horizontal="center" vertical="center"/>
    </xf>
    <xf numFmtId="165" fontId="6" fillId="3" borderId="4" xfId="0" applyNumberFormat="1" applyFont="1" applyFill="1" applyBorder="1" applyAlignment="1">
      <alignment horizontal="center" vertical="center"/>
    </xf>
    <xf numFmtId="165" fontId="6" fillId="3" borderId="5" xfId="0" applyNumberFormat="1" applyFont="1" applyFill="1" applyBorder="1" applyAlignment="1">
      <alignment horizontal="center" vertical="center"/>
    </xf>
    <xf numFmtId="165" fontId="7" fillId="3" borderId="3" xfId="0" applyNumberFormat="1" applyFont="1" applyFill="1" applyBorder="1" applyAlignment="1">
      <alignment horizontal="center" vertical="center"/>
    </xf>
    <xf numFmtId="165" fontId="7" fillId="3" borderId="4" xfId="0" applyNumberFormat="1" applyFont="1" applyFill="1" applyBorder="1" applyAlignment="1">
      <alignment horizontal="center" vertical="center"/>
    </xf>
    <xf numFmtId="165" fontId="7" fillId="3" borderId="5" xfId="0" applyNumberFormat="1" applyFont="1" applyFill="1" applyBorder="1" applyAlignment="1">
      <alignment horizontal="center" vertical="center"/>
    </xf>
  </cellXfs>
  <cellStyles count="1">
    <cellStyle name="Normal" xfId="0" builtinId="0"/>
  </cellStyles>
  <dxfs count="11">
    <dxf>
      <fill>
        <patternFill patternType="solid">
          <bgColor rgb="FFA977F6"/>
        </patternFill>
      </fill>
    </dxf>
    <dxf>
      <fill>
        <patternFill patternType="solid">
          <bgColor rgb="FFFF6675"/>
        </patternFill>
      </fill>
    </dxf>
    <dxf>
      <fill>
        <patternFill patternType="solid">
          <bgColor rgb="FF4D7CFE"/>
        </patternFill>
      </fill>
    </dxf>
    <dxf>
      <fill>
        <patternFill patternType="solid">
          <bgColor rgb="FF00BFA6"/>
        </patternFill>
      </fill>
    </dxf>
    <dxf>
      <font>
        <color rgb="FF7745C3"/>
      </font>
      <fill>
        <patternFill patternType="solid">
          <bgColor rgb="FFF1E9FF"/>
        </patternFill>
      </fill>
    </dxf>
    <dxf>
      <font>
        <b/>
        <color rgb="FF92400E"/>
      </font>
      <fill>
        <patternFill patternType="solid">
          <bgColor rgb="FFFEF3C7"/>
        </patternFill>
      </fill>
    </dxf>
    <dxf>
      <font>
        <b/>
        <color rgb="FFC23647"/>
      </font>
      <fill>
        <patternFill patternType="solid">
          <bgColor rgb="FFFFE3EA"/>
        </patternFill>
      </fill>
    </dxf>
    <dxf>
      <font>
        <color rgb="FF7745C3"/>
      </font>
      <fill>
        <patternFill patternType="solid">
          <bgColor rgb="FFF1E9FF"/>
        </patternFill>
      </fill>
    </dxf>
    <dxf>
      <font>
        <b/>
        <color rgb="FFC23647"/>
      </font>
      <fill>
        <patternFill patternType="solid">
          <bgColor rgb="FFFFE3EA"/>
        </patternFill>
      </fill>
    </dxf>
    <dxf>
      <font>
        <b/>
        <color rgb="FF3258CD"/>
      </font>
      <fill>
        <patternFill patternType="solid">
          <bgColor rgb="FFE7EEFF"/>
        </patternFill>
      </fill>
    </dxf>
    <dxf>
      <font>
        <b/>
        <color rgb="FF087E5D"/>
      </font>
      <fill>
        <patternFill patternType="solid">
          <bgColor rgb="FFDDF8F3"/>
        </patternFill>
      </fill>
    </dxf>
  </dxfs>
  <tableStyles count="0" defaultTableStyle="TableStyleMedium2" defaultPivotStyle="PivotStyleLight16"/>
  <colors>
    <mruColors>
      <color rgb="FFFFF2CC"/>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a:ea typeface="Arial"/>
        <a:cs typeface="Arial"/>
      </a:majorFont>
      <a:minorFont>
        <a:latin typeface="Arial"/>
        <a:ea typeface="Arial"/>
        <a:cs typeface="Arial"/>
      </a:minorFont>
    </a:fontScheme>
    <a:fmtScheme name="Office">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D42"/>
  <sheetViews>
    <sheetView showGridLines="0" tabSelected="1" workbookViewId="0"/>
  </sheetViews>
  <sheetFormatPr baseColWidth="10" defaultColWidth="8.83203125" defaultRowHeight="14" x14ac:dyDescent="0.15"/>
  <cols>
    <col min="1" max="1" width="3.33203125" style="14" customWidth="1"/>
    <col min="2" max="2" width="19" style="14" customWidth="1"/>
    <col min="3" max="3" width="39" style="14" customWidth="1"/>
    <col min="4" max="4" width="18" style="14" customWidth="1"/>
    <col min="5" max="5" width="15" style="14" customWidth="1"/>
    <col min="6" max="6" width="10" style="14" customWidth="1"/>
    <col min="7" max="8" width="13" style="14" customWidth="1"/>
    <col min="9" max="9" width="10" style="14" customWidth="1"/>
    <col min="10" max="10" width="3" style="14" customWidth="1"/>
    <col min="11" max="30" width="10" style="14" customWidth="1"/>
    <col min="31" max="16384" width="8.83203125" style="14"/>
  </cols>
  <sheetData>
    <row r="2" spans="2:30" ht="32" customHeight="1" x14ac:dyDescent="0.15">
      <c r="B2" s="19" t="s">
        <v>0</v>
      </c>
      <c r="C2" s="19" t="s">
        <v>0</v>
      </c>
      <c r="D2" s="19" t="s">
        <v>0</v>
      </c>
      <c r="E2" s="19" t="s">
        <v>0</v>
      </c>
      <c r="F2" s="19" t="s">
        <v>0</v>
      </c>
      <c r="G2" s="19" t="s">
        <v>0</v>
      </c>
      <c r="H2" s="19" t="s">
        <v>0</v>
      </c>
      <c r="I2" s="19" t="s">
        <v>0</v>
      </c>
      <c r="J2" s="19" t="s">
        <v>0</v>
      </c>
      <c r="K2" s="19" t="s">
        <v>0</v>
      </c>
      <c r="L2" s="19" t="s">
        <v>0</v>
      </c>
      <c r="M2" s="19" t="s">
        <v>0</v>
      </c>
      <c r="N2" s="19" t="s">
        <v>0</v>
      </c>
      <c r="O2" s="19" t="s">
        <v>0</v>
      </c>
      <c r="P2" s="19" t="s">
        <v>0</v>
      </c>
      <c r="Q2" s="19" t="s">
        <v>0</v>
      </c>
      <c r="R2" s="19" t="s">
        <v>0</v>
      </c>
      <c r="S2" s="20" t="s">
        <v>1</v>
      </c>
      <c r="T2" s="20" t="s">
        <v>1</v>
      </c>
      <c r="U2" s="20" t="s">
        <v>1</v>
      </c>
      <c r="V2" s="20" t="s">
        <v>1</v>
      </c>
      <c r="W2" s="20" t="s">
        <v>1</v>
      </c>
      <c r="X2" s="20" t="s">
        <v>1</v>
      </c>
      <c r="Y2" s="20" t="s">
        <v>1</v>
      </c>
      <c r="Z2" s="20" t="s">
        <v>1</v>
      </c>
      <c r="AA2" s="20" t="s">
        <v>1</v>
      </c>
      <c r="AB2" s="20" t="s">
        <v>1</v>
      </c>
      <c r="AC2" s="20" t="s">
        <v>1</v>
      </c>
      <c r="AD2" s="20" t="s">
        <v>1</v>
      </c>
    </row>
    <row r="3" spans="2:30" x14ac:dyDescent="0.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row>
    <row r="4" spans="2:30" ht="22" customHeight="1" x14ac:dyDescent="0.15">
      <c r="B4" s="21" t="s">
        <v>2</v>
      </c>
      <c r="C4" s="21" t="s">
        <v>2</v>
      </c>
      <c r="D4" s="21" t="s">
        <v>2</v>
      </c>
      <c r="E4" s="21" t="s">
        <v>2</v>
      </c>
      <c r="F4" s="21" t="s">
        <v>2</v>
      </c>
      <c r="G4" s="21" t="s">
        <v>2</v>
      </c>
      <c r="H4" s="21" t="s">
        <v>2</v>
      </c>
      <c r="I4" s="21" t="s">
        <v>2</v>
      </c>
      <c r="J4" s="15"/>
      <c r="K4" s="21" t="s">
        <v>3</v>
      </c>
      <c r="L4" s="21" t="s">
        <v>3</v>
      </c>
      <c r="M4" s="21" t="s">
        <v>3</v>
      </c>
      <c r="N4" s="21" t="s">
        <v>3</v>
      </c>
      <c r="O4" s="21" t="s">
        <v>3</v>
      </c>
      <c r="P4" s="21" t="s">
        <v>3</v>
      </c>
      <c r="Q4" s="21" t="s">
        <v>3</v>
      </c>
      <c r="R4" s="21" t="s">
        <v>3</v>
      </c>
      <c r="S4" s="21" t="s">
        <v>3</v>
      </c>
      <c r="T4" s="21" t="s">
        <v>3</v>
      </c>
      <c r="U4" s="21" t="s">
        <v>3</v>
      </c>
      <c r="V4" s="21" t="s">
        <v>3</v>
      </c>
      <c r="W4" s="21" t="s">
        <v>3</v>
      </c>
      <c r="X4" s="21" t="s">
        <v>3</v>
      </c>
      <c r="Y4" s="21" t="s">
        <v>3</v>
      </c>
      <c r="Z4" s="21" t="s">
        <v>3</v>
      </c>
      <c r="AA4" s="21" t="s">
        <v>3</v>
      </c>
      <c r="AB4" s="21" t="s">
        <v>3</v>
      </c>
      <c r="AC4" s="21" t="s">
        <v>3</v>
      </c>
      <c r="AD4" s="21" t="s">
        <v>3</v>
      </c>
    </row>
    <row r="5" spans="2:30" ht="22" customHeight="1" x14ac:dyDescent="0.15">
      <c r="B5" s="18" t="s">
        <v>4</v>
      </c>
      <c r="C5" s="22" t="s">
        <v>5</v>
      </c>
      <c r="D5" s="22" t="s">
        <v>5</v>
      </c>
      <c r="E5" s="22" t="s">
        <v>5</v>
      </c>
      <c r="F5" s="27" t="s">
        <v>6</v>
      </c>
      <c r="G5" s="28"/>
      <c r="H5" s="23" t="s">
        <v>7</v>
      </c>
      <c r="I5" s="23" t="s">
        <v>7</v>
      </c>
      <c r="J5" s="15"/>
      <c r="K5" s="24" t="s">
        <v>8</v>
      </c>
      <c r="L5" s="25" t="s">
        <v>8</v>
      </c>
      <c r="M5" s="25" t="s">
        <v>8</v>
      </c>
      <c r="N5" s="26" t="s">
        <v>8</v>
      </c>
      <c r="O5" s="24" t="s">
        <v>9</v>
      </c>
      <c r="P5" s="25" t="s">
        <v>9</v>
      </c>
      <c r="Q5" s="25" t="s">
        <v>9</v>
      </c>
      <c r="R5" s="26" t="s">
        <v>9</v>
      </c>
      <c r="S5" s="24" t="s">
        <v>10</v>
      </c>
      <c r="T5" s="25" t="s">
        <v>10</v>
      </c>
      <c r="U5" s="25" t="s">
        <v>10</v>
      </c>
      <c r="V5" s="26" t="s">
        <v>10</v>
      </c>
      <c r="W5" s="24" t="s">
        <v>11</v>
      </c>
      <c r="X5" s="25" t="s">
        <v>11</v>
      </c>
      <c r="Y5" s="25" t="s">
        <v>11</v>
      </c>
      <c r="Z5" s="26" t="s">
        <v>11</v>
      </c>
      <c r="AA5" s="24" t="s">
        <v>12</v>
      </c>
      <c r="AB5" s="25" t="s">
        <v>12</v>
      </c>
      <c r="AC5" s="25" t="s">
        <v>12</v>
      </c>
      <c r="AD5" s="26" t="s">
        <v>12</v>
      </c>
    </row>
    <row r="6" spans="2:30" ht="22" customHeight="1" x14ac:dyDescent="0.15">
      <c r="B6" s="18" t="s">
        <v>13</v>
      </c>
      <c r="C6" s="23" t="s">
        <v>14</v>
      </c>
      <c r="D6" s="23" t="s">
        <v>14</v>
      </c>
      <c r="E6" s="23" t="s">
        <v>14</v>
      </c>
      <c r="F6" s="27" t="s">
        <v>15</v>
      </c>
      <c r="G6" s="28"/>
      <c r="H6" s="41">
        <v>46209</v>
      </c>
      <c r="I6" s="41">
        <v>46209</v>
      </c>
      <c r="J6" s="15"/>
      <c r="K6" s="42">
        <f>COUNTA($C$10:$C$39)</f>
        <v>21</v>
      </c>
      <c r="L6" s="43"/>
      <c r="M6" s="43"/>
      <c r="N6" s="44"/>
      <c r="O6" s="45">
        <f>COUNTIF($E$10:$E$39,"Complete")</f>
        <v>6</v>
      </c>
      <c r="P6" s="46"/>
      <c r="Q6" s="46"/>
      <c r="R6" s="47"/>
      <c r="S6" s="35">
        <f>COUNTIF($E$10:$E$39,"In Progress")</f>
        <v>8</v>
      </c>
      <c r="T6" s="36"/>
      <c r="U6" s="36"/>
      <c r="V6" s="37"/>
      <c r="W6" s="38">
        <f>COUNTIF($E$10:$E$39,"At Risk")</f>
        <v>2</v>
      </c>
      <c r="X6" s="39"/>
      <c r="Y6" s="39"/>
      <c r="Z6" s="40"/>
      <c r="AA6" s="38">
        <f>COUNTIF($F$10:$F$39,"P0")</f>
        <v>10</v>
      </c>
      <c r="AB6" s="39"/>
      <c r="AC6" s="39"/>
      <c r="AD6" s="40"/>
    </row>
    <row r="7" spans="2:30" x14ac:dyDescent="0.15">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row>
    <row r="8" spans="2:30" ht="22" customHeight="1" x14ac:dyDescent="0.15">
      <c r="B8" s="21" t="s">
        <v>16</v>
      </c>
      <c r="C8" s="21" t="s">
        <v>16</v>
      </c>
      <c r="D8" s="21" t="s">
        <v>16</v>
      </c>
      <c r="E8" s="21" t="s">
        <v>16</v>
      </c>
      <c r="F8" s="21" t="s">
        <v>16</v>
      </c>
      <c r="G8" s="21" t="s">
        <v>16</v>
      </c>
      <c r="H8" s="21" t="s">
        <v>16</v>
      </c>
      <c r="I8" s="21" t="s">
        <v>16</v>
      </c>
      <c r="J8" s="15"/>
      <c r="K8" s="21" t="s">
        <v>17</v>
      </c>
      <c r="L8" s="21" t="s">
        <v>17</v>
      </c>
      <c r="M8" s="21" t="s">
        <v>17</v>
      </c>
      <c r="N8" s="21" t="s">
        <v>17</v>
      </c>
      <c r="O8" s="21" t="s">
        <v>17</v>
      </c>
      <c r="P8" s="21" t="s">
        <v>17</v>
      </c>
      <c r="Q8" s="21" t="s">
        <v>17</v>
      </c>
      <c r="R8" s="21" t="s">
        <v>17</v>
      </c>
      <c r="S8" s="21" t="s">
        <v>17</v>
      </c>
      <c r="T8" s="21" t="s">
        <v>17</v>
      </c>
      <c r="U8" s="21" t="s">
        <v>17</v>
      </c>
      <c r="V8" s="21" t="s">
        <v>17</v>
      </c>
      <c r="W8" s="21" t="s">
        <v>17</v>
      </c>
      <c r="X8" s="21" t="s">
        <v>17</v>
      </c>
      <c r="Y8" s="21" t="s">
        <v>17</v>
      </c>
      <c r="Z8" s="21" t="s">
        <v>17</v>
      </c>
      <c r="AA8" s="21" t="s">
        <v>17</v>
      </c>
      <c r="AB8" s="21" t="s">
        <v>17</v>
      </c>
      <c r="AC8" s="21" t="s">
        <v>17</v>
      </c>
      <c r="AD8" s="21" t="s">
        <v>17</v>
      </c>
    </row>
    <row r="9" spans="2:30" ht="28" customHeight="1" x14ac:dyDescent="0.15">
      <c r="B9" s="1" t="s">
        <v>18</v>
      </c>
      <c r="C9" s="1" t="s">
        <v>19</v>
      </c>
      <c r="D9" s="1" t="s">
        <v>20</v>
      </c>
      <c r="E9" s="1" t="s">
        <v>21</v>
      </c>
      <c r="F9" s="1" t="s">
        <v>22</v>
      </c>
      <c r="G9" s="1" t="s">
        <v>23</v>
      </c>
      <c r="H9" s="1" t="s">
        <v>24</v>
      </c>
      <c r="I9" s="1" t="s">
        <v>25</v>
      </c>
      <c r="J9" s="15"/>
      <c r="K9" s="2">
        <f>$H$6</f>
        <v>46209</v>
      </c>
      <c r="L9" s="2">
        <f t="shared" ref="L9:AD9" si="0">K9+7</f>
        <v>46216</v>
      </c>
      <c r="M9" s="2">
        <f t="shared" si="0"/>
        <v>46223</v>
      </c>
      <c r="N9" s="2">
        <f t="shared" si="0"/>
        <v>46230</v>
      </c>
      <c r="O9" s="2">
        <f t="shared" si="0"/>
        <v>46237</v>
      </c>
      <c r="P9" s="2">
        <f t="shared" si="0"/>
        <v>46244</v>
      </c>
      <c r="Q9" s="2">
        <f t="shared" si="0"/>
        <v>46251</v>
      </c>
      <c r="R9" s="2">
        <f t="shared" si="0"/>
        <v>46258</v>
      </c>
      <c r="S9" s="2">
        <f t="shared" si="0"/>
        <v>46265</v>
      </c>
      <c r="T9" s="2">
        <f t="shared" si="0"/>
        <v>46272</v>
      </c>
      <c r="U9" s="2">
        <f t="shared" si="0"/>
        <v>46279</v>
      </c>
      <c r="V9" s="2">
        <f t="shared" si="0"/>
        <v>46286</v>
      </c>
      <c r="W9" s="2">
        <f t="shared" si="0"/>
        <v>46293</v>
      </c>
      <c r="X9" s="2">
        <f t="shared" si="0"/>
        <v>46300</v>
      </c>
      <c r="Y9" s="2">
        <f t="shared" si="0"/>
        <v>46307</v>
      </c>
      <c r="Z9" s="2">
        <f t="shared" si="0"/>
        <v>46314</v>
      </c>
      <c r="AA9" s="2">
        <f t="shared" si="0"/>
        <v>46321</v>
      </c>
      <c r="AB9" s="2">
        <f t="shared" si="0"/>
        <v>46328</v>
      </c>
      <c r="AC9" s="2">
        <f t="shared" si="0"/>
        <v>46335</v>
      </c>
      <c r="AD9" s="2">
        <f t="shared" si="0"/>
        <v>46342</v>
      </c>
    </row>
    <row r="10" spans="2:30" x14ac:dyDescent="0.15">
      <c r="B10" s="5" t="s">
        <v>26</v>
      </c>
      <c r="C10" s="4" t="s">
        <v>27</v>
      </c>
      <c r="D10" s="7" t="s">
        <v>28</v>
      </c>
      <c r="E10" s="7" t="s">
        <v>29</v>
      </c>
      <c r="F10" s="7" t="s">
        <v>30</v>
      </c>
      <c r="G10" s="16">
        <v>46209</v>
      </c>
      <c r="H10" s="16">
        <v>46213</v>
      </c>
      <c r="I10" s="11">
        <f t="shared" ref="I10:I39" si="1">IF(OR(G10="",H10="",H10&lt;G10),"",H10-G10+1)</f>
        <v>5</v>
      </c>
      <c r="J10" s="15"/>
      <c r="K10" s="12">
        <f t="shared" ref="K10:T19" si="2">IF(OR($G10="",$H10="",$H10&lt;$G10),"",IF(AND(K$9&lt;=$H10,K$9+6&gt;=$G10),1,""))</f>
        <v>1</v>
      </c>
      <c r="L10" s="13" t="str">
        <f t="shared" si="2"/>
        <v/>
      </c>
      <c r="M10" s="12" t="str">
        <f t="shared" si="2"/>
        <v/>
      </c>
      <c r="N10" s="13" t="str">
        <f t="shared" si="2"/>
        <v/>
      </c>
      <c r="O10" s="12" t="str">
        <f t="shared" si="2"/>
        <v/>
      </c>
      <c r="P10" s="13" t="str">
        <f t="shared" si="2"/>
        <v/>
      </c>
      <c r="Q10" s="12" t="str">
        <f t="shared" si="2"/>
        <v/>
      </c>
      <c r="R10" s="13" t="str">
        <f t="shared" si="2"/>
        <v/>
      </c>
      <c r="S10" s="12" t="str">
        <f t="shared" si="2"/>
        <v/>
      </c>
      <c r="T10" s="13" t="str">
        <f t="shared" si="2"/>
        <v/>
      </c>
      <c r="U10" s="12" t="str">
        <f t="shared" ref="U10:AD19" si="3">IF(OR($G10="",$H10="",$H10&lt;$G10),"",IF(AND(U$9&lt;=$H10,U$9+6&gt;=$G10),1,""))</f>
        <v/>
      </c>
      <c r="V10" s="13" t="str">
        <f t="shared" si="3"/>
        <v/>
      </c>
      <c r="W10" s="12" t="str">
        <f t="shared" si="3"/>
        <v/>
      </c>
      <c r="X10" s="13" t="str">
        <f t="shared" si="3"/>
        <v/>
      </c>
      <c r="Y10" s="12" t="str">
        <f t="shared" si="3"/>
        <v/>
      </c>
      <c r="Z10" s="13" t="str">
        <f t="shared" si="3"/>
        <v/>
      </c>
      <c r="AA10" s="12" t="str">
        <f t="shared" si="3"/>
        <v/>
      </c>
      <c r="AB10" s="13" t="str">
        <f t="shared" si="3"/>
        <v/>
      </c>
      <c r="AC10" s="12" t="str">
        <f t="shared" si="3"/>
        <v/>
      </c>
      <c r="AD10" s="13" t="str">
        <f t="shared" si="3"/>
        <v/>
      </c>
    </row>
    <row r="11" spans="2:30" x14ac:dyDescent="0.15">
      <c r="B11" s="6" t="s">
        <v>26</v>
      </c>
      <c r="C11" s="3" t="s">
        <v>31</v>
      </c>
      <c r="D11" s="8" t="s">
        <v>28</v>
      </c>
      <c r="E11" s="8" t="s">
        <v>29</v>
      </c>
      <c r="F11" s="8" t="s">
        <v>32</v>
      </c>
      <c r="G11" s="17">
        <v>46209</v>
      </c>
      <c r="H11" s="17">
        <v>46220</v>
      </c>
      <c r="I11" s="11">
        <f t="shared" si="1"/>
        <v>12</v>
      </c>
      <c r="J11" s="15"/>
      <c r="K11" s="12">
        <f t="shared" si="2"/>
        <v>1</v>
      </c>
      <c r="L11" s="13">
        <f t="shared" si="2"/>
        <v>1</v>
      </c>
      <c r="M11" s="12" t="str">
        <f t="shared" si="2"/>
        <v/>
      </c>
      <c r="N11" s="13" t="str">
        <f t="shared" si="2"/>
        <v/>
      </c>
      <c r="O11" s="12" t="str">
        <f t="shared" si="2"/>
        <v/>
      </c>
      <c r="P11" s="13" t="str">
        <f t="shared" si="2"/>
        <v/>
      </c>
      <c r="Q11" s="12" t="str">
        <f t="shared" si="2"/>
        <v/>
      </c>
      <c r="R11" s="13" t="str">
        <f t="shared" si="2"/>
        <v/>
      </c>
      <c r="S11" s="12" t="str">
        <f t="shared" si="2"/>
        <v/>
      </c>
      <c r="T11" s="13" t="str">
        <f t="shared" si="2"/>
        <v/>
      </c>
      <c r="U11" s="12" t="str">
        <f t="shared" si="3"/>
        <v/>
      </c>
      <c r="V11" s="13" t="str">
        <f t="shared" si="3"/>
        <v/>
      </c>
      <c r="W11" s="12" t="str">
        <f t="shared" si="3"/>
        <v/>
      </c>
      <c r="X11" s="13" t="str">
        <f t="shared" si="3"/>
        <v/>
      </c>
      <c r="Y11" s="12" t="str">
        <f t="shared" si="3"/>
        <v/>
      </c>
      <c r="Z11" s="13" t="str">
        <f t="shared" si="3"/>
        <v/>
      </c>
      <c r="AA11" s="12" t="str">
        <f t="shared" si="3"/>
        <v/>
      </c>
      <c r="AB11" s="13" t="str">
        <f t="shared" si="3"/>
        <v/>
      </c>
      <c r="AC11" s="12" t="str">
        <f t="shared" si="3"/>
        <v/>
      </c>
      <c r="AD11" s="13" t="str">
        <f t="shared" si="3"/>
        <v/>
      </c>
    </row>
    <row r="12" spans="2:30" x14ac:dyDescent="0.15">
      <c r="B12" s="5" t="s">
        <v>26</v>
      </c>
      <c r="C12" s="4" t="s">
        <v>33</v>
      </c>
      <c r="D12" s="7" t="s">
        <v>34</v>
      </c>
      <c r="E12" s="7" t="s">
        <v>35</v>
      </c>
      <c r="F12" s="7" t="s">
        <v>32</v>
      </c>
      <c r="G12" s="16">
        <v>46223</v>
      </c>
      <c r="H12" s="16">
        <v>46234</v>
      </c>
      <c r="I12" s="11">
        <f t="shared" si="1"/>
        <v>12</v>
      </c>
      <c r="J12" s="15"/>
      <c r="K12" s="12" t="str">
        <f t="shared" si="2"/>
        <v/>
      </c>
      <c r="L12" s="13" t="str">
        <f t="shared" si="2"/>
        <v/>
      </c>
      <c r="M12" s="12">
        <f t="shared" si="2"/>
        <v>1</v>
      </c>
      <c r="N12" s="13">
        <f t="shared" si="2"/>
        <v>1</v>
      </c>
      <c r="O12" s="12" t="str">
        <f t="shared" si="2"/>
        <v/>
      </c>
      <c r="P12" s="13" t="str">
        <f t="shared" si="2"/>
        <v/>
      </c>
      <c r="Q12" s="12" t="str">
        <f t="shared" si="2"/>
        <v/>
      </c>
      <c r="R12" s="13" t="str">
        <f t="shared" si="2"/>
        <v/>
      </c>
      <c r="S12" s="12" t="str">
        <f t="shared" si="2"/>
        <v/>
      </c>
      <c r="T12" s="13" t="str">
        <f t="shared" si="2"/>
        <v/>
      </c>
      <c r="U12" s="12" t="str">
        <f t="shared" si="3"/>
        <v/>
      </c>
      <c r="V12" s="13" t="str">
        <f t="shared" si="3"/>
        <v/>
      </c>
      <c r="W12" s="12" t="str">
        <f t="shared" si="3"/>
        <v/>
      </c>
      <c r="X12" s="13" t="str">
        <f t="shared" si="3"/>
        <v/>
      </c>
      <c r="Y12" s="12" t="str">
        <f t="shared" si="3"/>
        <v/>
      </c>
      <c r="Z12" s="13" t="str">
        <f t="shared" si="3"/>
        <v/>
      </c>
      <c r="AA12" s="12" t="str">
        <f t="shared" si="3"/>
        <v/>
      </c>
      <c r="AB12" s="13" t="str">
        <f t="shared" si="3"/>
        <v/>
      </c>
      <c r="AC12" s="12" t="str">
        <f t="shared" si="3"/>
        <v/>
      </c>
      <c r="AD12" s="13" t="str">
        <f t="shared" si="3"/>
        <v/>
      </c>
    </row>
    <row r="13" spans="2:30" x14ac:dyDescent="0.15">
      <c r="B13" s="6" t="s">
        <v>26</v>
      </c>
      <c r="C13" s="3" t="s">
        <v>36</v>
      </c>
      <c r="D13" s="8" t="s">
        <v>28</v>
      </c>
      <c r="E13" s="8" t="s">
        <v>37</v>
      </c>
      <c r="F13" s="8" t="s">
        <v>30</v>
      </c>
      <c r="G13" s="17">
        <v>46300</v>
      </c>
      <c r="H13" s="17">
        <v>46304</v>
      </c>
      <c r="I13" s="11">
        <f t="shared" si="1"/>
        <v>5</v>
      </c>
      <c r="J13" s="15"/>
      <c r="K13" s="12" t="str">
        <f t="shared" si="2"/>
        <v/>
      </c>
      <c r="L13" s="13" t="str">
        <f t="shared" si="2"/>
        <v/>
      </c>
      <c r="M13" s="12" t="str">
        <f t="shared" si="2"/>
        <v/>
      </c>
      <c r="N13" s="13" t="str">
        <f t="shared" si="2"/>
        <v/>
      </c>
      <c r="O13" s="12" t="str">
        <f t="shared" si="2"/>
        <v/>
      </c>
      <c r="P13" s="13" t="str">
        <f t="shared" si="2"/>
        <v/>
      </c>
      <c r="Q13" s="12" t="str">
        <f t="shared" si="2"/>
        <v/>
      </c>
      <c r="R13" s="13" t="str">
        <f t="shared" si="2"/>
        <v/>
      </c>
      <c r="S13" s="12" t="str">
        <f t="shared" si="2"/>
        <v/>
      </c>
      <c r="T13" s="13" t="str">
        <f t="shared" si="2"/>
        <v/>
      </c>
      <c r="U13" s="12" t="str">
        <f t="shared" si="3"/>
        <v/>
      </c>
      <c r="V13" s="13" t="str">
        <f t="shared" si="3"/>
        <v/>
      </c>
      <c r="W13" s="12" t="str">
        <f t="shared" si="3"/>
        <v/>
      </c>
      <c r="X13" s="13">
        <f t="shared" si="3"/>
        <v>1</v>
      </c>
      <c r="Y13" s="12" t="str">
        <f t="shared" si="3"/>
        <v/>
      </c>
      <c r="Z13" s="13" t="str">
        <f t="shared" si="3"/>
        <v/>
      </c>
      <c r="AA13" s="12" t="str">
        <f t="shared" si="3"/>
        <v/>
      </c>
      <c r="AB13" s="13" t="str">
        <f t="shared" si="3"/>
        <v/>
      </c>
      <c r="AC13" s="12" t="str">
        <f t="shared" si="3"/>
        <v/>
      </c>
      <c r="AD13" s="13" t="str">
        <f t="shared" si="3"/>
        <v/>
      </c>
    </row>
    <row r="14" spans="2:30" x14ac:dyDescent="0.15">
      <c r="B14" s="5" t="s">
        <v>38</v>
      </c>
      <c r="C14" s="4" t="s">
        <v>39</v>
      </c>
      <c r="D14" s="7" t="s">
        <v>40</v>
      </c>
      <c r="E14" s="7" t="s">
        <v>29</v>
      </c>
      <c r="F14" s="7" t="s">
        <v>30</v>
      </c>
      <c r="G14" s="16">
        <v>46216</v>
      </c>
      <c r="H14" s="16">
        <v>46234</v>
      </c>
      <c r="I14" s="11">
        <f t="shared" si="1"/>
        <v>19</v>
      </c>
      <c r="J14" s="15"/>
      <c r="K14" s="12" t="str">
        <f t="shared" si="2"/>
        <v/>
      </c>
      <c r="L14" s="13">
        <f t="shared" si="2"/>
        <v>1</v>
      </c>
      <c r="M14" s="12">
        <f t="shared" si="2"/>
        <v>1</v>
      </c>
      <c r="N14" s="13">
        <f t="shared" si="2"/>
        <v>1</v>
      </c>
      <c r="O14" s="12" t="str">
        <f t="shared" si="2"/>
        <v/>
      </c>
      <c r="P14" s="13" t="str">
        <f t="shared" si="2"/>
        <v/>
      </c>
      <c r="Q14" s="12" t="str">
        <f t="shared" si="2"/>
        <v/>
      </c>
      <c r="R14" s="13" t="str">
        <f t="shared" si="2"/>
        <v/>
      </c>
      <c r="S14" s="12" t="str">
        <f t="shared" si="2"/>
        <v/>
      </c>
      <c r="T14" s="13" t="str">
        <f t="shared" si="2"/>
        <v/>
      </c>
      <c r="U14" s="12" t="str">
        <f t="shared" si="3"/>
        <v/>
      </c>
      <c r="V14" s="13" t="str">
        <f t="shared" si="3"/>
        <v/>
      </c>
      <c r="W14" s="12" t="str">
        <f t="shared" si="3"/>
        <v/>
      </c>
      <c r="X14" s="13" t="str">
        <f t="shared" si="3"/>
        <v/>
      </c>
      <c r="Y14" s="12" t="str">
        <f t="shared" si="3"/>
        <v/>
      </c>
      <c r="Z14" s="13" t="str">
        <f t="shared" si="3"/>
        <v/>
      </c>
      <c r="AA14" s="12" t="str">
        <f t="shared" si="3"/>
        <v/>
      </c>
      <c r="AB14" s="13" t="str">
        <f t="shared" si="3"/>
        <v/>
      </c>
      <c r="AC14" s="12" t="str">
        <f t="shared" si="3"/>
        <v/>
      </c>
      <c r="AD14" s="13" t="str">
        <f t="shared" si="3"/>
        <v/>
      </c>
    </row>
    <row r="15" spans="2:30" x14ac:dyDescent="0.15">
      <c r="B15" s="6" t="s">
        <v>38</v>
      </c>
      <c r="C15" s="3" t="s">
        <v>41</v>
      </c>
      <c r="D15" s="8" t="s">
        <v>40</v>
      </c>
      <c r="E15" s="8" t="s">
        <v>35</v>
      </c>
      <c r="F15" s="8" t="s">
        <v>30</v>
      </c>
      <c r="G15" s="17">
        <v>46230</v>
      </c>
      <c r="H15" s="17">
        <v>46248</v>
      </c>
      <c r="I15" s="11">
        <f t="shared" si="1"/>
        <v>19</v>
      </c>
      <c r="J15" s="15"/>
      <c r="K15" s="12" t="str">
        <f t="shared" si="2"/>
        <v/>
      </c>
      <c r="L15" s="13" t="str">
        <f t="shared" si="2"/>
        <v/>
      </c>
      <c r="M15" s="12" t="str">
        <f t="shared" si="2"/>
        <v/>
      </c>
      <c r="N15" s="13">
        <f t="shared" si="2"/>
        <v>1</v>
      </c>
      <c r="O15" s="12">
        <f t="shared" si="2"/>
        <v>1</v>
      </c>
      <c r="P15" s="13">
        <f t="shared" si="2"/>
        <v>1</v>
      </c>
      <c r="Q15" s="12" t="str">
        <f t="shared" si="2"/>
        <v/>
      </c>
      <c r="R15" s="13" t="str">
        <f t="shared" si="2"/>
        <v/>
      </c>
      <c r="S15" s="12" t="str">
        <f t="shared" si="2"/>
        <v/>
      </c>
      <c r="T15" s="13" t="str">
        <f t="shared" si="2"/>
        <v/>
      </c>
      <c r="U15" s="12" t="str">
        <f t="shared" si="3"/>
        <v/>
      </c>
      <c r="V15" s="13" t="str">
        <f t="shared" si="3"/>
        <v/>
      </c>
      <c r="W15" s="12" t="str">
        <f t="shared" si="3"/>
        <v/>
      </c>
      <c r="X15" s="13" t="str">
        <f t="shared" si="3"/>
        <v/>
      </c>
      <c r="Y15" s="12" t="str">
        <f t="shared" si="3"/>
        <v/>
      </c>
      <c r="Z15" s="13" t="str">
        <f t="shared" si="3"/>
        <v/>
      </c>
      <c r="AA15" s="12" t="str">
        <f t="shared" si="3"/>
        <v/>
      </c>
      <c r="AB15" s="13" t="str">
        <f t="shared" si="3"/>
        <v/>
      </c>
      <c r="AC15" s="12" t="str">
        <f t="shared" si="3"/>
        <v/>
      </c>
      <c r="AD15" s="13" t="str">
        <f t="shared" si="3"/>
        <v/>
      </c>
    </row>
    <row r="16" spans="2:30" x14ac:dyDescent="0.15">
      <c r="B16" s="5" t="s">
        <v>38</v>
      </c>
      <c r="C16" s="4" t="s">
        <v>42</v>
      </c>
      <c r="D16" s="7" t="s">
        <v>43</v>
      </c>
      <c r="E16" s="7" t="s">
        <v>35</v>
      </c>
      <c r="F16" s="7" t="s">
        <v>32</v>
      </c>
      <c r="G16" s="16">
        <v>46237</v>
      </c>
      <c r="H16" s="16">
        <v>46255</v>
      </c>
      <c r="I16" s="11">
        <f t="shared" si="1"/>
        <v>19</v>
      </c>
      <c r="J16" s="15"/>
      <c r="K16" s="12" t="str">
        <f t="shared" si="2"/>
        <v/>
      </c>
      <c r="L16" s="13" t="str">
        <f t="shared" si="2"/>
        <v/>
      </c>
      <c r="M16" s="12" t="str">
        <f t="shared" si="2"/>
        <v/>
      </c>
      <c r="N16" s="13" t="str">
        <f t="shared" si="2"/>
        <v/>
      </c>
      <c r="O16" s="12">
        <f t="shared" si="2"/>
        <v>1</v>
      </c>
      <c r="P16" s="13">
        <f t="shared" si="2"/>
        <v>1</v>
      </c>
      <c r="Q16" s="12">
        <f t="shared" si="2"/>
        <v>1</v>
      </c>
      <c r="R16" s="13" t="str">
        <f t="shared" si="2"/>
        <v/>
      </c>
      <c r="S16" s="12" t="str">
        <f t="shared" si="2"/>
        <v/>
      </c>
      <c r="T16" s="13" t="str">
        <f t="shared" si="2"/>
        <v/>
      </c>
      <c r="U16" s="12" t="str">
        <f t="shared" si="3"/>
        <v/>
      </c>
      <c r="V16" s="13" t="str">
        <f t="shared" si="3"/>
        <v/>
      </c>
      <c r="W16" s="12" t="str">
        <f t="shared" si="3"/>
        <v/>
      </c>
      <c r="X16" s="13" t="str">
        <f t="shared" si="3"/>
        <v/>
      </c>
      <c r="Y16" s="12" t="str">
        <f t="shared" si="3"/>
        <v/>
      </c>
      <c r="Z16" s="13" t="str">
        <f t="shared" si="3"/>
        <v/>
      </c>
      <c r="AA16" s="12" t="str">
        <f t="shared" si="3"/>
        <v/>
      </c>
      <c r="AB16" s="13" t="str">
        <f t="shared" si="3"/>
        <v/>
      </c>
      <c r="AC16" s="12" t="str">
        <f t="shared" si="3"/>
        <v/>
      </c>
      <c r="AD16" s="13" t="str">
        <f t="shared" si="3"/>
        <v/>
      </c>
    </row>
    <row r="17" spans="2:30" x14ac:dyDescent="0.15">
      <c r="B17" s="6" t="s">
        <v>38</v>
      </c>
      <c r="C17" s="3" t="s">
        <v>44</v>
      </c>
      <c r="D17" s="8" t="s">
        <v>40</v>
      </c>
      <c r="E17" s="8" t="s">
        <v>45</v>
      </c>
      <c r="F17" s="8" t="s">
        <v>30</v>
      </c>
      <c r="G17" s="17">
        <v>46272</v>
      </c>
      <c r="H17" s="17">
        <v>46297</v>
      </c>
      <c r="I17" s="11">
        <f t="shared" si="1"/>
        <v>26</v>
      </c>
      <c r="J17" s="15"/>
      <c r="K17" s="12" t="str">
        <f t="shared" si="2"/>
        <v/>
      </c>
      <c r="L17" s="13" t="str">
        <f t="shared" si="2"/>
        <v/>
      </c>
      <c r="M17" s="12" t="str">
        <f t="shared" si="2"/>
        <v/>
      </c>
      <c r="N17" s="13" t="str">
        <f t="shared" si="2"/>
        <v/>
      </c>
      <c r="O17" s="12" t="str">
        <f t="shared" si="2"/>
        <v/>
      </c>
      <c r="P17" s="13" t="str">
        <f t="shared" si="2"/>
        <v/>
      </c>
      <c r="Q17" s="12" t="str">
        <f t="shared" si="2"/>
        <v/>
      </c>
      <c r="R17" s="13" t="str">
        <f t="shared" si="2"/>
        <v/>
      </c>
      <c r="S17" s="12" t="str">
        <f t="shared" si="2"/>
        <v/>
      </c>
      <c r="T17" s="13">
        <f t="shared" si="2"/>
        <v>1</v>
      </c>
      <c r="U17" s="12">
        <f t="shared" si="3"/>
        <v>1</v>
      </c>
      <c r="V17" s="13">
        <f t="shared" si="3"/>
        <v>1</v>
      </c>
      <c r="W17" s="12">
        <f t="shared" si="3"/>
        <v>1</v>
      </c>
      <c r="X17" s="13" t="str">
        <f t="shared" si="3"/>
        <v/>
      </c>
      <c r="Y17" s="12" t="str">
        <f t="shared" si="3"/>
        <v/>
      </c>
      <c r="Z17" s="13" t="str">
        <f t="shared" si="3"/>
        <v/>
      </c>
      <c r="AA17" s="12" t="str">
        <f t="shared" si="3"/>
        <v/>
      </c>
      <c r="AB17" s="13" t="str">
        <f t="shared" si="3"/>
        <v/>
      </c>
      <c r="AC17" s="12" t="str">
        <f t="shared" si="3"/>
        <v/>
      </c>
      <c r="AD17" s="13" t="str">
        <f t="shared" si="3"/>
        <v/>
      </c>
    </row>
    <row r="18" spans="2:30" x14ac:dyDescent="0.15">
      <c r="B18" s="5" t="s">
        <v>38</v>
      </c>
      <c r="C18" s="4" t="s">
        <v>46</v>
      </c>
      <c r="D18" s="7" t="s">
        <v>43</v>
      </c>
      <c r="E18" s="7" t="s">
        <v>37</v>
      </c>
      <c r="F18" s="7" t="s">
        <v>30</v>
      </c>
      <c r="G18" s="16">
        <v>46300</v>
      </c>
      <c r="H18" s="16">
        <v>46307</v>
      </c>
      <c r="I18" s="11">
        <f t="shared" si="1"/>
        <v>8</v>
      </c>
      <c r="J18" s="15"/>
      <c r="K18" s="12" t="str">
        <f t="shared" si="2"/>
        <v/>
      </c>
      <c r="L18" s="13" t="str">
        <f t="shared" si="2"/>
        <v/>
      </c>
      <c r="M18" s="12" t="str">
        <f t="shared" si="2"/>
        <v/>
      </c>
      <c r="N18" s="13" t="str">
        <f t="shared" si="2"/>
        <v/>
      </c>
      <c r="O18" s="12" t="str">
        <f t="shared" si="2"/>
        <v/>
      </c>
      <c r="P18" s="13" t="str">
        <f t="shared" si="2"/>
        <v/>
      </c>
      <c r="Q18" s="12" t="str">
        <f t="shared" si="2"/>
        <v/>
      </c>
      <c r="R18" s="13" t="str">
        <f t="shared" si="2"/>
        <v/>
      </c>
      <c r="S18" s="12" t="str">
        <f t="shared" si="2"/>
        <v/>
      </c>
      <c r="T18" s="13" t="str">
        <f t="shared" si="2"/>
        <v/>
      </c>
      <c r="U18" s="12" t="str">
        <f t="shared" si="3"/>
        <v/>
      </c>
      <c r="V18" s="13" t="str">
        <f t="shared" si="3"/>
        <v/>
      </c>
      <c r="W18" s="12" t="str">
        <f t="shared" si="3"/>
        <v/>
      </c>
      <c r="X18" s="13">
        <f t="shared" si="3"/>
        <v>1</v>
      </c>
      <c r="Y18" s="12">
        <f t="shared" si="3"/>
        <v>1</v>
      </c>
      <c r="Z18" s="13" t="str">
        <f t="shared" si="3"/>
        <v/>
      </c>
      <c r="AA18" s="12" t="str">
        <f t="shared" si="3"/>
        <v/>
      </c>
      <c r="AB18" s="13" t="str">
        <f t="shared" si="3"/>
        <v/>
      </c>
      <c r="AC18" s="12" t="str">
        <f t="shared" si="3"/>
        <v/>
      </c>
      <c r="AD18" s="13" t="str">
        <f t="shared" si="3"/>
        <v/>
      </c>
    </row>
    <row r="19" spans="2:30" x14ac:dyDescent="0.15">
      <c r="B19" s="6" t="s">
        <v>47</v>
      </c>
      <c r="C19" s="3" t="s">
        <v>48</v>
      </c>
      <c r="D19" s="8" t="s">
        <v>49</v>
      </c>
      <c r="E19" s="8" t="s">
        <v>29</v>
      </c>
      <c r="F19" s="8" t="s">
        <v>32</v>
      </c>
      <c r="G19" s="17">
        <v>46209</v>
      </c>
      <c r="H19" s="17">
        <v>46220</v>
      </c>
      <c r="I19" s="11">
        <f t="shared" si="1"/>
        <v>12</v>
      </c>
      <c r="J19" s="15"/>
      <c r="K19" s="12">
        <f t="shared" si="2"/>
        <v>1</v>
      </c>
      <c r="L19" s="13">
        <f t="shared" si="2"/>
        <v>1</v>
      </c>
      <c r="M19" s="12" t="str">
        <f t="shared" si="2"/>
        <v/>
      </c>
      <c r="N19" s="13" t="str">
        <f t="shared" si="2"/>
        <v/>
      </c>
      <c r="O19" s="12" t="str">
        <f t="shared" si="2"/>
        <v/>
      </c>
      <c r="P19" s="13" t="str">
        <f t="shared" si="2"/>
        <v/>
      </c>
      <c r="Q19" s="12" t="str">
        <f t="shared" si="2"/>
        <v/>
      </c>
      <c r="R19" s="13" t="str">
        <f t="shared" si="2"/>
        <v/>
      </c>
      <c r="S19" s="12" t="str">
        <f t="shared" si="2"/>
        <v/>
      </c>
      <c r="T19" s="13" t="str">
        <f t="shared" si="2"/>
        <v/>
      </c>
      <c r="U19" s="12" t="str">
        <f t="shared" si="3"/>
        <v/>
      </c>
      <c r="V19" s="13" t="str">
        <f t="shared" si="3"/>
        <v/>
      </c>
      <c r="W19" s="12" t="str">
        <f t="shared" si="3"/>
        <v/>
      </c>
      <c r="X19" s="13" t="str">
        <f t="shared" si="3"/>
        <v/>
      </c>
      <c r="Y19" s="12" t="str">
        <f t="shared" si="3"/>
        <v/>
      </c>
      <c r="Z19" s="13" t="str">
        <f t="shared" si="3"/>
        <v/>
      </c>
      <c r="AA19" s="12" t="str">
        <f t="shared" si="3"/>
        <v/>
      </c>
      <c r="AB19" s="13" t="str">
        <f t="shared" si="3"/>
        <v/>
      </c>
      <c r="AC19" s="12" t="str">
        <f t="shared" si="3"/>
        <v/>
      </c>
      <c r="AD19" s="13" t="str">
        <f t="shared" si="3"/>
        <v/>
      </c>
    </row>
    <row r="20" spans="2:30" x14ac:dyDescent="0.15">
      <c r="B20" s="5" t="s">
        <v>47</v>
      </c>
      <c r="C20" s="4" t="s">
        <v>50</v>
      </c>
      <c r="D20" s="7" t="s">
        <v>49</v>
      </c>
      <c r="E20" s="7" t="s">
        <v>35</v>
      </c>
      <c r="F20" s="7" t="s">
        <v>32</v>
      </c>
      <c r="G20" s="16">
        <v>46244</v>
      </c>
      <c r="H20" s="16">
        <v>46262</v>
      </c>
      <c r="I20" s="11">
        <f t="shared" si="1"/>
        <v>19</v>
      </c>
      <c r="J20" s="15"/>
      <c r="K20" s="12" t="str">
        <f t="shared" ref="K20:T29" si="4">IF(OR($G20="",$H20="",$H20&lt;$G20),"",IF(AND(K$9&lt;=$H20,K$9+6&gt;=$G20),1,""))</f>
        <v/>
      </c>
      <c r="L20" s="13" t="str">
        <f t="shared" si="4"/>
        <v/>
      </c>
      <c r="M20" s="12" t="str">
        <f t="shared" si="4"/>
        <v/>
      </c>
      <c r="N20" s="13" t="str">
        <f t="shared" si="4"/>
        <v/>
      </c>
      <c r="O20" s="12" t="str">
        <f t="shared" si="4"/>
        <v/>
      </c>
      <c r="P20" s="13">
        <f t="shared" si="4"/>
        <v>1</v>
      </c>
      <c r="Q20" s="12">
        <f t="shared" si="4"/>
        <v>1</v>
      </c>
      <c r="R20" s="13">
        <f t="shared" si="4"/>
        <v>1</v>
      </c>
      <c r="S20" s="12" t="str">
        <f t="shared" si="4"/>
        <v/>
      </c>
      <c r="T20" s="13" t="str">
        <f t="shared" si="4"/>
        <v/>
      </c>
      <c r="U20" s="12" t="str">
        <f t="shared" ref="U20:AD29" si="5">IF(OR($G20="",$H20="",$H20&lt;$G20),"",IF(AND(U$9&lt;=$H20,U$9+6&gt;=$G20),1,""))</f>
        <v/>
      </c>
      <c r="V20" s="13" t="str">
        <f t="shared" si="5"/>
        <v/>
      </c>
      <c r="W20" s="12" t="str">
        <f t="shared" si="5"/>
        <v/>
      </c>
      <c r="X20" s="13" t="str">
        <f t="shared" si="5"/>
        <v/>
      </c>
      <c r="Y20" s="12" t="str">
        <f t="shared" si="5"/>
        <v/>
      </c>
      <c r="Z20" s="13" t="str">
        <f t="shared" si="5"/>
        <v/>
      </c>
      <c r="AA20" s="12" t="str">
        <f t="shared" si="5"/>
        <v/>
      </c>
      <c r="AB20" s="13" t="str">
        <f t="shared" si="5"/>
        <v/>
      </c>
      <c r="AC20" s="12" t="str">
        <f t="shared" si="5"/>
        <v/>
      </c>
      <c r="AD20" s="13" t="str">
        <f t="shared" si="5"/>
        <v/>
      </c>
    </row>
    <row r="21" spans="2:30" x14ac:dyDescent="0.15">
      <c r="B21" s="6" t="s">
        <v>47</v>
      </c>
      <c r="C21" s="3" t="s">
        <v>51</v>
      </c>
      <c r="D21" s="8" t="s">
        <v>49</v>
      </c>
      <c r="E21" s="8" t="s">
        <v>37</v>
      </c>
      <c r="F21" s="8" t="s">
        <v>32</v>
      </c>
      <c r="G21" s="17">
        <v>46272</v>
      </c>
      <c r="H21" s="17">
        <v>46283</v>
      </c>
      <c r="I21" s="11">
        <f t="shared" si="1"/>
        <v>12</v>
      </c>
      <c r="J21" s="15"/>
      <c r="K21" s="12" t="str">
        <f t="shared" si="4"/>
        <v/>
      </c>
      <c r="L21" s="13" t="str">
        <f t="shared" si="4"/>
        <v/>
      </c>
      <c r="M21" s="12" t="str">
        <f t="shared" si="4"/>
        <v/>
      </c>
      <c r="N21" s="13" t="str">
        <f t="shared" si="4"/>
        <v/>
      </c>
      <c r="O21" s="12" t="str">
        <f t="shared" si="4"/>
        <v/>
      </c>
      <c r="P21" s="13" t="str">
        <f t="shared" si="4"/>
        <v/>
      </c>
      <c r="Q21" s="12" t="str">
        <f t="shared" si="4"/>
        <v/>
      </c>
      <c r="R21" s="13" t="str">
        <f t="shared" si="4"/>
        <v/>
      </c>
      <c r="S21" s="12" t="str">
        <f t="shared" si="4"/>
        <v/>
      </c>
      <c r="T21" s="13">
        <f t="shared" si="4"/>
        <v>1</v>
      </c>
      <c r="U21" s="12">
        <f t="shared" si="5"/>
        <v>1</v>
      </c>
      <c r="V21" s="13" t="str">
        <f t="shared" si="5"/>
        <v/>
      </c>
      <c r="W21" s="12" t="str">
        <f t="shared" si="5"/>
        <v/>
      </c>
      <c r="X21" s="13" t="str">
        <f t="shared" si="5"/>
        <v/>
      </c>
      <c r="Y21" s="12" t="str">
        <f t="shared" si="5"/>
        <v/>
      </c>
      <c r="Z21" s="13" t="str">
        <f t="shared" si="5"/>
        <v/>
      </c>
      <c r="AA21" s="12" t="str">
        <f t="shared" si="5"/>
        <v/>
      </c>
      <c r="AB21" s="13" t="str">
        <f t="shared" si="5"/>
        <v/>
      </c>
      <c r="AC21" s="12" t="str">
        <f t="shared" si="5"/>
        <v/>
      </c>
      <c r="AD21" s="13" t="str">
        <f t="shared" si="5"/>
        <v/>
      </c>
    </row>
    <row r="22" spans="2:30" x14ac:dyDescent="0.15">
      <c r="B22" s="5" t="s">
        <v>47</v>
      </c>
      <c r="C22" s="4" t="s">
        <v>52</v>
      </c>
      <c r="D22" s="7" t="s">
        <v>49</v>
      </c>
      <c r="E22" s="7" t="s">
        <v>37</v>
      </c>
      <c r="F22" s="7" t="s">
        <v>30</v>
      </c>
      <c r="G22" s="16">
        <v>46286</v>
      </c>
      <c r="H22" s="16">
        <v>46297</v>
      </c>
      <c r="I22" s="11">
        <f t="shared" si="1"/>
        <v>12</v>
      </c>
      <c r="J22" s="15"/>
      <c r="K22" s="12" t="str">
        <f t="shared" si="4"/>
        <v/>
      </c>
      <c r="L22" s="13" t="str">
        <f t="shared" si="4"/>
        <v/>
      </c>
      <c r="M22" s="12" t="str">
        <f t="shared" si="4"/>
        <v/>
      </c>
      <c r="N22" s="13" t="str">
        <f t="shared" si="4"/>
        <v/>
      </c>
      <c r="O22" s="12" t="str">
        <f t="shared" si="4"/>
        <v/>
      </c>
      <c r="P22" s="13" t="str">
        <f t="shared" si="4"/>
        <v/>
      </c>
      <c r="Q22" s="12" t="str">
        <f t="shared" si="4"/>
        <v/>
      </c>
      <c r="R22" s="13" t="str">
        <f t="shared" si="4"/>
        <v/>
      </c>
      <c r="S22" s="12" t="str">
        <f t="shared" si="4"/>
        <v/>
      </c>
      <c r="T22" s="13" t="str">
        <f t="shared" si="4"/>
        <v/>
      </c>
      <c r="U22" s="12" t="str">
        <f t="shared" si="5"/>
        <v/>
      </c>
      <c r="V22" s="13">
        <f t="shared" si="5"/>
        <v>1</v>
      </c>
      <c r="W22" s="12">
        <f t="shared" si="5"/>
        <v>1</v>
      </c>
      <c r="X22" s="13" t="str">
        <f t="shared" si="5"/>
        <v/>
      </c>
      <c r="Y22" s="12" t="str">
        <f t="shared" si="5"/>
        <v/>
      </c>
      <c r="Z22" s="13" t="str">
        <f t="shared" si="5"/>
        <v/>
      </c>
      <c r="AA22" s="12" t="str">
        <f t="shared" si="5"/>
        <v/>
      </c>
      <c r="AB22" s="13" t="str">
        <f t="shared" si="5"/>
        <v/>
      </c>
      <c r="AC22" s="12" t="str">
        <f t="shared" si="5"/>
        <v/>
      </c>
      <c r="AD22" s="13" t="str">
        <f t="shared" si="5"/>
        <v/>
      </c>
    </row>
    <row r="23" spans="2:30" x14ac:dyDescent="0.15">
      <c r="B23" s="6" t="s">
        <v>53</v>
      </c>
      <c r="C23" s="3" t="s">
        <v>54</v>
      </c>
      <c r="D23" s="8" t="s">
        <v>55</v>
      </c>
      <c r="E23" s="8" t="s">
        <v>29</v>
      </c>
      <c r="F23" s="8" t="s">
        <v>30</v>
      </c>
      <c r="G23" s="17">
        <v>46216</v>
      </c>
      <c r="H23" s="17">
        <v>46227</v>
      </c>
      <c r="I23" s="11">
        <f t="shared" si="1"/>
        <v>12</v>
      </c>
      <c r="J23" s="15"/>
      <c r="K23" s="12" t="str">
        <f t="shared" si="4"/>
        <v/>
      </c>
      <c r="L23" s="13">
        <f t="shared" si="4"/>
        <v>1</v>
      </c>
      <c r="M23" s="12">
        <f t="shared" si="4"/>
        <v>1</v>
      </c>
      <c r="N23" s="13" t="str">
        <f t="shared" si="4"/>
        <v/>
      </c>
      <c r="O23" s="12" t="str">
        <f t="shared" si="4"/>
        <v/>
      </c>
      <c r="P23" s="13" t="str">
        <f t="shared" si="4"/>
        <v/>
      </c>
      <c r="Q23" s="12" t="str">
        <f t="shared" si="4"/>
        <v/>
      </c>
      <c r="R23" s="13" t="str">
        <f t="shared" si="4"/>
        <v/>
      </c>
      <c r="S23" s="12" t="str">
        <f t="shared" si="4"/>
        <v/>
      </c>
      <c r="T23" s="13" t="str">
        <f t="shared" si="4"/>
        <v/>
      </c>
      <c r="U23" s="12" t="str">
        <f t="shared" si="5"/>
        <v/>
      </c>
      <c r="V23" s="13" t="str">
        <f t="shared" si="5"/>
        <v/>
      </c>
      <c r="W23" s="12" t="str">
        <f t="shared" si="5"/>
        <v/>
      </c>
      <c r="X23" s="13" t="str">
        <f t="shared" si="5"/>
        <v/>
      </c>
      <c r="Y23" s="12" t="str">
        <f t="shared" si="5"/>
        <v/>
      </c>
      <c r="Z23" s="13" t="str">
        <f t="shared" si="5"/>
        <v/>
      </c>
      <c r="AA23" s="12" t="str">
        <f t="shared" si="5"/>
        <v/>
      </c>
      <c r="AB23" s="13" t="str">
        <f t="shared" si="5"/>
        <v/>
      </c>
      <c r="AC23" s="12" t="str">
        <f t="shared" si="5"/>
        <v/>
      </c>
      <c r="AD23" s="13" t="str">
        <f t="shared" si="5"/>
        <v/>
      </c>
    </row>
    <row r="24" spans="2:30" x14ac:dyDescent="0.15">
      <c r="B24" s="5" t="s">
        <v>53</v>
      </c>
      <c r="C24" s="4" t="s">
        <v>56</v>
      </c>
      <c r="D24" s="7" t="s">
        <v>55</v>
      </c>
      <c r="E24" s="7" t="s">
        <v>35</v>
      </c>
      <c r="F24" s="7" t="s">
        <v>32</v>
      </c>
      <c r="G24" s="16">
        <v>46237</v>
      </c>
      <c r="H24" s="16">
        <v>46255</v>
      </c>
      <c r="I24" s="11">
        <f t="shared" si="1"/>
        <v>19</v>
      </c>
      <c r="J24" s="15"/>
      <c r="K24" s="12" t="str">
        <f t="shared" si="4"/>
        <v/>
      </c>
      <c r="L24" s="13" t="str">
        <f t="shared" si="4"/>
        <v/>
      </c>
      <c r="M24" s="12" t="str">
        <f t="shared" si="4"/>
        <v/>
      </c>
      <c r="N24" s="13" t="str">
        <f t="shared" si="4"/>
        <v/>
      </c>
      <c r="O24" s="12">
        <f t="shared" si="4"/>
        <v>1</v>
      </c>
      <c r="P24" s="13">
        <f t="shared" si="4"/>
        <v>1</v>
      </c>
      <c r="Q24" s="12">
        <f t="shared" si="4"/>
        <v>1</v>
      </c>
      <c r="R24" s="13" t="str">
        <f t="shared" si="4"/>
        <v/>
      </c>
      <c r="S24" s="12" t="str">
        <f t="shared" si="4"/>
        <v/>
      </c>
      <c r="T24" s="13" t="str">
        <f t="shared" si="4"/>
        <v/>
      </c>
      <c r="U24" s="12" t="str">
        <f t="shared" si="5"/>
        <v/>
      </c>
      <c r="V24" s="13" t="str">
        <f t="shared" si="5"/>
        <v/>
      </c>
      <c r="W24" s="12" t="str">
        <f t="shared" si="5"/>
        <v/>
      </c>
      <c r="X24" s="13" t="str">
        <f t="shared" si="5"/>
        <v/>
      </c>
      <c r="Y24" s="12" t="str">
        <f t="shared" si="5"/>
        <v/>
      </c>
      <c r="Z24" s="13" t="str">
        <f t="shared" si="5"/>
        <v/>
      </c>
      <c r="AA24" s="12" t="str">
        <f t="shared" si="5"/>
        <v/>
      </c>
      <c r="AB24" s="13" t="str">
        <f t="shared" si="5"/>
        <v/>
      </c>
      <c r="AC24" s="12" t="str">
        <f t="shared" si="5"/>
        <v/>
      </c>
      <c r="AD24" s="13" t="str">
        <f t="shared" si="5"/>
        <v/>
      </c>
    </row>
    <row r="25" spans="2:30" x14ac:dyDescent="0.15">
      <c r="B25" s="6" t="s">
        <v>53</v>
      </c>
      <c r="C25" s="3" t="s">
        <v>57</v>
      </c>
      <c r="D25" s="8" t="s">
        <v>58</v>
      </c>
      <c r="E25" s="8" t="s">
        <v>35</v>
      </c>
      <c r="F25" s="8" t="s">
        <v>59</v>
      </c>
      <c r="G25" s="17">
        <v>46251</v>
      </c>
      <c r="H25" s="17">
        <v>46276</v>
      </c>
      <c r="I25" s="11">
        <f t="shared" si="1"/>
        <v>26</v>
      </c>
      <c r="J25" s="15"/>
      <c r="K25" s="12" t="str">
        <f t="shared" si="4"/>
        <v/>
      </c>
      <c r="L25" s="13" t="str">
        <f t="shared" si="4"/>
        <v/>
      </c>
      <c r="M25" s="12" t="str">
        <f t="shared" si="4"/>
        <v/>
      </c>
      <c r="N25" s="13" t="str">
        <f t="shared" si="4"/>
        <v/>
      </c>
      <c r="O25" s="12" t="str">
        <f t="shared" si="4"/>
        <v/>
      </c>
      <c r="P25" s="13" t="str">
        <f t="shared" si="4"/>
        <v/>
      </c>
      <c r="Q25" s="12">
        <f t="shared" si="4"/>
        <v>1</v>
      </c>
      <c r="R25" s="13">
        <f t="shared" si="4"/>
        <v>1</v>
      </c>
      <c r="S25" s="12">
        <f t="shared" si="4"/>
        <v>1</v>
      </c>
      <c r="T25" s="13">
        <f t="shared" si="4"/>
        <v>1</v>
      </c>
      <c r="U25" s="12" t="str">
        <f t="shared" si="5"/>
        <v/>
      </c>
      <c r="V25" s="13" t="str">
        <f t="shared" si="5"/>
        <v/>
      </c>
      <c r="W25" s="12" t="str">
        <f t="shared" si="5"/>
        <v/>
      </c>
      <c r="X25" s="13" t="str">
        <f t="shared" si="5"/>
        <v/>
      </c>
      <c r="Y25" s="12" t="str">
        <f t="shared" si="5"/>
        <v/>
      </c>
      <c r="Z25" s="13" t="str">
        <f t="shared" si="5"/>
        <v/>
      </c>
      <c r="AA25" s="12" t="str">
        <f t="shared" si="5"/>
        <v/>
      </c>
      <c r="AB25" s="13" t="str">
        <f t="shared" si="5"/>
        <v/>
      </c>
      <c r="AC25" s="12" t="str">
        <f t="shared" si="5"/>
        <v/>
      </c>
      <c r="AD25" s="13" t="str">
        <f t="shared" si="5"/>
        <v/>
      </c>
    </row>
    <row r="26" spans="2:30" x14ac:dyDescent="0.15">
      <c r="B26" s="5" t="s">
        <v>53</v>
      </c>
      <c r="C26" s="4" t="s">
        <v>60</v>
      </c>
      <c r="D26" s="7" t="s">
        <v>58</v>
      </c>
      <c r="E26" s="7" t="s">
        <v>37</v>
      </c>
      <c r="F26" s="7" t="s">
        <v>32</v>
      </c>
      <c r="G26" s="16">
        <v>46279</v>
      </c>
      <c r="H26" s="16">
        <v>46297</v>
      </c>
      <c r="I26" s="11">
        <f t="shared" si="1"/>
        <v>19</v>
      </c>
      <c r="J26" s="15"/>
      <c r="K26" s="12" t="str">
        <f t="shared" si="4"/>
        <v/>
      </c>
      <c r="L26" s="13" t="str">
        <f t="shared" si="4"/>
        <v/>
      </c>
      <c r="M26" s="12" t="str">
        <f t="shared" si="4"/>
        <v/>
      </c>
      <c r="N26" s="13" t="str">
        <f t="shared" si="4"/>
        <v/>
      </c>
      <c r="O26" s="12" t="str">
        <f t="shared" si="4"/>
        <v/>
      </c>
      <c r="P26" s="13" t="str">
        <f t="shared" si="4"/>
        <v/>
      </c>
      <c r="Q26" s="12" t="str">
        <f t="shared" si="4"/>
        <v/>
      </c>
      <c r="R26" s="13" t="str">
        <f t="shared" si="4"/>
        <v/>
      </c>
      <c r="S26" s="12" t="str">
        <f t="shared" si="4"/>
        <v/>
      </c>
      <c r="T26" s="13" t="str">
        <f t="shared" si="4"/>
        <v/>
      </c>
      <c r="U26" s="12">
        <f t="shared" si="5"/>
        <v>1</v>
      </c>
      <c r="V26" s="13">
        <f t="shared" si="5"/>
        <v>1</v>
      </c>
      <c r="W26" s="12">
        <f t="shared" si="5"/>
        <v>1</v>
      </c>
      <c r="X26" s="13" t="str">
        <f t="shared" si="5"/>
        <v/>
      </c>
      <c r="Y26" s="12" t="str">
        <f t="shared" si="5"/>
        <v/>
      </c>
      <c r="Z26" s="13" t="str">
        <f t="shared" si="5"/>
        <v/>
      </c>
      <c r="AA26" s="12" t="str">
        <f t="shared" si="5"/>
        <v/>
      </c>
      <c r="AB26" s="13" t="str">
        <f t="shared" si="5"/>
        <v/>
      </c>
      <c r="AC26" s="12" t="str">
        <f t="shared" si="5"/>
        <v/>
      </c>
      <c r="AD26" s="13" t="str">
        <f t="shared" si="5"/>
        <v/>
      </c>
    </row>
    <row r="27" spans="2:30" x14ac:dyDescent="0.15">
      <c r="B27" s="6" t="s">
        <v>61</v>
      </c>
      <c r="C27" s="3" t="s">
        <v>62</v>
      </c>
      <c r="D27" s="8" t="s">
        <v>63</v>
      </c>
      <c r="E27" s="8" t="s">
        <v>29</v>
      </c>
      <c r="F27" s="8" t="s">
        <v>32</v>
      </c>
      <c r="G27" s="17">
        <v>46230</v>
      </c>
      <c r="H27" s="17">
        <v>46241</v>
      </c>
      <c r="I27" s="11">
        <f t="shared" si="1"/>
        <v>12</v>
      </c>
      <c r="J27" s="15"/>
      <c r="K27" s="12" t="str">
        <f t="shared" si="4"/>
        <v/>
      </c>
      <c r="L27" s="13" t="str">
        <f t="shared" si="4"/>
        <v/>
      </c>
      <c r="M27" s="12" t="str">
        <f t="shared" si="4"/>
        <v/>
      </c>
      <c r="N27" s="13">
        <f t="shared" si="4"/>
        <v>1</v>
      </c>
      <c r="O27" s="12">
        <f t="shared" si="4"/>
        <v>1</v>
      </c>
      <c r="P27" s="13" t="str">
        <f t="shared" si="4"/>
        <v/>
      </c>
      <c r="Q27" s="12" t="str">
        <f t="shared" si="4"/>
        <v/>
      </c>
      <c r="R27" s="13" t="str">
        <f t="shared" si="4"/>
        <v/>
      </c>
      <c r="S27" s="12" t="str">
        <f t="shared" si="4"/>
        <v/>
      </c>
      <c r="T27" s="13" t="str">
        <f t="shared" si="4"/>
        <v/>
      </c>
      <c r="U27" s="12" t="str">
        <f t="shared" si="5"/>
        <v/>
      </c>
      <c r="V27" s="13" t="str">
        <f t="shared" si="5"/>
        <v/>
      </c>
      <c r="W27" s="12" t="str">
        <f t="shared" si="5"/>
        <v/>
      </c>
      <c r="X27" s="13" t="str">
        <f t="shared" si="5"/>
        <v/>
      </c>
      <c r="Y27" s="12" t="str">
        <f t="shared" si="5"/>
        <v/>
      </c>
      <c r="Z27" s="13" t="str">
        <f t="shared" si="5"/>
        <v/>
      </c>
      <c r="AA27" s="12" t="str">
        <f t="shared" si="5"/>
        <v/>
      </c>
      <c r="AB27" s="13" t="str">
        <f t="shared" si="5"/>
        <v/>
      </c>
      <c r="AC27" s="12" t="str">
        <f t="shared" si="5"/>
        <v/>
      </c>
      <c r="AD27" s="13" t="str">
        <f t="shared" si="5"/>
        <v/>
      </c>
    </row>
    <row r="28" spans="2:30" x14ac:dyDescent="0.15">
      <c r="B28" s="5" t="s">
        <v>61</v>
      </c>
      <c r="C28" s="4" t="s">
        <v>64</v>
      </c>
      <c r="D28" s="7" t="s">
        <v>63</v>
      </c>
      <c r="E28" s="7" t="s">
        <v>35</v>
      </c>
      <c r="F28" s="7" t="s">
        <v>32</v>
      </c>
      <c r="G28" s="16">
        <v>46251</v>
      </c>
      <c r="H28" s="16">
        <v>46269</v>
      </c>
      <c r="I28" s="11">
        <f t="shared" si="1"/>
        <v>19</v>
      </c>
      <c r="J28" s="15"/>
      <c r="K28" s="12" t="str">
        <f t="shared" si="4"/>
        <v/>
      </c>
      <c r="L28" s="13" t="str">
        <f t="shared" si="4"/>
        <v/>
      </c>
      <c r="M28" s="12" t="str">
        <f t="shared" si="4"/>
        <v/>
      </c>
      <c r="N28" s="13" t="str">
        <f t="shared" si="4"/>
        <v/>
      </c>
      <c r="O28" s="12" t="str">
        <f t="shared" si="4"/>
        <v/>
      </c>
      <c r="P28" s="13" t="str">
        <f t="shared" si="4"/>
        <v/>
      </c>
      <c r="Q28" s="12">
        <f t="shared" si="4"/>
        <v>1</v>
      </c>
      <c r="R28" s="13">
        <f t="shared" si="4"/>
        <v>1</v>
      </c>
      <c r="S28" s="12">
        <f t="shared" si="4"/>
        <v>1</v>
      </c>
      <c r="T28" s="13" t="str">
        <f t="shared" si="4"/>
        <v/>
      </c>
      <c r="U28" s="12" t="str">
        <f t="shared" si="5"/>
        <v/>
      </c>
      <c r="V28" s="13" t="str">
        <f t="shared" si="5"/>
        <v/>
      </c>
      <c r="W28" s="12" t="str">
        <f t="shared" si="5"/>
        <v/>
      </c>
      <c r="X28" s="13" t="str">
        <f t="shared" si="5"/>
        <v/>
      </c>
      <c r="Y28" s="12" t="str">
        <f t="shared" si="5"/>
        <v/>
      </c>
      <c r="Z28" s="13" t="str">
        <f t="shared" si="5"/>
        <v/>
      </c>
      <c r="AA28" s="12" t="str">
        <f t="shared" si="5"/>
        <v/>
      </c>
      <c r="AB28" s="13" t="str">
        <f t="shared" si="5"/>
        <v/>
      </c>
      <c r="AC28" s="12" t="str">
        <f t="shared" si="5"/>
        <v/>
      </c>
      <c r="AD28" s="13" t="str">
        <f t="shared" si="5"/>
        <v/>
      </c>
    </row>
    <row r="29" spans="2:30" x14ac:dyDescent="0.15">
      <c r="B29" s="6" t="s">
        <v>65</v>
      </c>
      <c r="C29" s="3" t="s">
        <v>66</v>
      </c>
      <c r="D29" s="8" t="s">
        <v>67</v>
      </c>
      <c r="E29" s="8" t="s">
        <v>35</v>
      </c>
      <c r="F29" s="8" t="s">
        <v>30</v>
      </c>
      <c r="G29" s="17">
        <v>46237</v>
      </c>
      <c r="H29" s="17">
        <v>46255</v>
      </c>
      <c r="I29" s="11">
        <f t="shared" si="1"/>
        <v>19</v>
      </c>
      <c r="J29" s="15"/>
      <c r="K29" s="12" t="str">
        <f t="shared" si="4"/>
        <v/>
      </c>
      <c r="L29" s="13" t="str">
        <f t="shared" si="4"/>
        <v/>
      </c>
      <c r="M29" s="12" t="str">
        <f t="shared" si="4"/>
        <v/>
      </c>
      <c r="N29" s="13" t="str">
        <f t="shared" si="4"/>
        <v/>
      </c>
      <c r="O29" s="12">
        <f t="shared" si="4"/>
        <v>1</v>
      </c>
      <c r="P29" s="13">
        <f t="shared" si="4"/>
        <v>1</v>
      </c>
      <c r="Q29" s="12">
        <f t="shared" si="4"/>
        <v>1</v>
      </c>
      <c r="R29" s="13" t="str">
        <f t="shared" si="4"/>
        <v/>
      </c>
      <c r="S29" s="12" t="str">
        <f t="shared" si="4"/>
        <v/>
      </c>
      <c r="T29" s="13" t="str">
        <f t="shared" si="4"/>
        <v/>
      </c>
      <c r="U29" s="12" t="str">
        <f t="shared" si="5"/>
        <v/>
      </c>
      <c r="V29" s="13" t="str">
        <f t="shared" si="5"/>
        <v/>
      </c>
      <c r="W29" s="12" t="str">
        <f t="shared" si="5"/>
        <v/>
      </c>
      <c r="X29" s="13" t="str">
        <f t="shared" si="5"/>
        <v/>
      </c>
      <c r="Y29" s="12" t="str">
        <f t="shared" si="5"/>
        <v/>
      </c>
      <c r="Z29" s="13" t="str">
        <f t="shared" si="5"/>
        <v/>
      </c>
      <c r="AA29" s="12" t="str">
        <f t="shared" si="5"/>
        <v/>
      </c>
      <c r="AB29" s="13" t="str">
        <f t="shared" si="5"/>
        <v/>
      </c>
      <c r="AC29" s="12" t="str">
        <f t="shared" si="5"/>
        <v/>
      </c>
      <c r="AD29" s="13" t="str">
        <f t="shared" si="5"/>
        <v/>
      </c>
    </row>
    <row r="30" spans="2:30" x14ac:dyDescent="0.15">
      <c r="B30" s="5" t="s">
        <v>65</v>
      </c>
      <c r="C30" s="4" t="s">
        <v>68</v>
      </c>
      <c r="D30" s="7" t="s">
        <v>67</v>
      </c>
      <c r="E30" s="7" t="s">
        <v>45</v>
      </c>
      <c r="F30" s="7" t="s">
        <v>30</v>
      </c>
      <c r="G30" s="16">
        <v>46272</v>
      </c>
      <c r="H30" s="16">
        <v>46290</v>
      </c>
      <c r="I30" s="11">
        <f t="shared" si="1"/>
        <v>19</v>
      </c>
      <c r="J30" s="15"/>
      <c r="K30" s="12" t="str">
        <f t="shared" ref="K30:T39" si="6">IF(OR($G30="",$H30="",$H30&lt;$G30),"",IF(AND(K$9&lt;=$H30,K$9+6&gt;=$G30),1,""))</f>
        <v/>
      </c>
      <c r="L30" s="13" t="str">
        <f t="shared" si="6"/>
        <v/>
      </c>
      <c r="M30" s="12" t="str">
        <f t="shared" si="6"/>
        <v/>
      </c>
      <c r="N30" s="13" t="str">
        <f t="shared" si="6"/>
        <v/>
      </c>
      <c r="O30" s="12" t="str">
        <f t="shared" si="6"/>
        <v/>
      </c>
      <c r="P30" s="13" t="str">
        <f t="shared" si="6"/>
        <v/>
      </c>
      <c r="Q30" s="12" t="str">
        <f t="shared" si="6"/>
        <v/>
      </c>
      <c r="R30" s="13" t="str">
        <f t="shared" si="6"/>
        <v/>
      </c>
      <c r="S30" s="12" t="str">
        <f t="shared" si="6"/>
        <v/>
      </c>
      <c r="T30" s="13">
        <f t="shared" si="6"/>
        <v>1</v>
      </c>
      <c r="U30" s="12">
        <f t="shared" ref="U30:AD39" si="7">IF(OR($G30="",$H30="",$H30&lt;$G30),"",IF(AND(U$9&lt;=$H30,U$9+6&gt;=$G30),1,""))</f>
        <v>1</v>
      </c>
      <c r="V30" s="13">
        <f t="shared" si="7"/>
        <v>1</v>
      </c>
      <c r="W30" s="12" t="str">
        <f t="shared" si="7"/>
        <v/>
      </c>
      <c r="X30" s="13" t="str">
        <f t="shared" si="7"/>
        <v/>
      </c>
      <c r="Y30" s="12" t="str">
        <f t="shared" si="7"/>
        <v/>
      </c>
      <c r="Z30" s="13" t="str">
        <f t="shared" si="7"/>
        <v/>
      </c>
      <c r="AA30" s="12" t="str">
        <f t="shared" si="7"/>
        <v/>
      </c>
      <c r="AB30" s="13" t="str">
        <f t="shared" si="7"/>
        <v/>
      </c>
      <c r="AC30" s="12" t="str">
        <f t="shared" si="7"/>
        <v/>
      </c>
      <c r="AD30" s="13" t="str">
        <f t="shared" si="7"/>
        <v/>
      </c>
    </row>
    <row r="31" spans="2:30" x14ac:dyDescent="0.15">
      <c r="B31" s="6"/>
      <c r="C31" s="3"/>
      <c r="D31" s="8"/>
      <c r="E31" s="8"/>
      <c r="F31" s="8"/>
      <c r="G31" s="10"/>
      <c r="H31" s="10"/>
      <c r="I31" s="11" t="str">
        <f t="shared" si="1"/>
        <v/>
      </c>
      <c r="J31" s="15"/>
      <c r="K31" s="12" t="str">
        <f t="shared" si="6"/>
        <v/>
      </c>
      <c r="L31" s="13" t="str">
        <f t="shared" si="6"/>
        <v/>
      </c>
      <c r="M31" s="12" t="str">
        <f t="shared" si="6"/>
        <v/>
      </c>
      <c r="N31" s="13" t="str">
        <f t="shared" si="6"/>
        <v/>
      </c>
      <c r="O31" s="12" t="str">
        <f t="shared" si="6"/>
        <v/>
      </c>
      <c r="P31" s="13" t="str">
        <f t="shared" si="6"/>
        <v/>
      </c>
      <c r="Q31" s="12" t="str">
        <f t="shared" si="6"/>
        <v/>
      </c>
      <c r="R31" s="13" t="str">
        <f t="shared" si="6"/>
        <v/>
      </c>
      <c r="S31" s="12" t="str">
        <f t="shared" si="6"/>
        <v/>
      </c>
      <c r="T31" s="13" t="str">
        <f t="shared" si="6"/>
        <v/>
      </c>
      <c r="U31" s="12" t="str">
        <f t="shared" si="7"/>
        <v/>
      </c>
      <c r="V31" s="13" t="str">
        <f t="shared" si="7"/>
        <v/>
      </c>
      <c r="W31" s="12" t="str">
        <f t="shared" si="7"/>
        <v/>
      </c>
      <c r="X31" s="13" t="str">
        <f t="shared" si="7"/>
        <v/>
      </c>
      <c r="Y31" s="12" t="str">
        <f t="shared" si="7"/>
        <v/>
      </c>
      <c r="Z31" s="13" t="str">
        <f t="shared" si="7"/>
        <v/>
      </c>
      <c r="AA31" s="12" t="str">
        <f t="shared" si="7"/>
        <v/>
      </c>
      <c r="AB31" s="13" t="str">
        <f t="shared" si="7"/>
        <v/>
      </c>
      <c r="AC31" s="12" t="str">
        <f t="shared" si="7"/>
        <v/>
      </c>
      <c r="AD31" s="13" t="str">
        <f t="shared" si="7"/>
        <v/>
      </c>
    </row>
    <row r="32" spans="2:30" x14ac:dyDescent="0.15">
      <c r="B32" s="5"/>
      <c r="C32" s="4"/>
      <c r="D32" s="7"/>
      <c r="E32" s="7"/>
      <c r="F32" s="7"/>
      <c r="G32" s="9"/>
      <c r="H32" s="9"/>
      <c r="I32" s="11" t="str">
        <f t="shared" si="1"/>
        <v/>
      </c>
      <c r="J32" s="15"/>
      <c r="K32" s="12" t="str">
        <f t="shared" si="6"/>
        <v/>
      </c>
      <c r="L32" s="13" t="str">
        <f t="shared" si="6"/>
        <v/>
      </c>
      <c r="M32" s="12" t="str">
        <f t="shared" si="6"/>
        <v/>
      </c>
      <c r="N32" s="13" t="str">
        <f t="shared" si="6"/>
        <v/>
      </c>
      <c r="O32" s="12" t="str">
        <f t="shared" si="6"/>
        <v/>
      </c>
      <c r="P32" s="13" t="str">
        <f t="shared" si="6"/>
        <v/>
      </c>
      <c r="Q32" s="12" t="str">
        <f t="shared" si="6"/>
        <v/>
      </c>
      <c r="R32" s="13" t="str">
        <f t="shared" si="6"/>
        <v/>
      </c>
      <c r="S32" s="12" t="str">
        <f t="shared" si="6"/>
        <v/>
      </c>
      <c r="T32" s="13" t="str">
        <f t="shared" si="6"/>
        <v/>
      </c>
      <c r="U32" s="12" t="str">
        <f t="shared" si="7"/>
        <v/>
      </c>
      <c r="V32" s="13" t="str">
        <f t="shared" si="7"/>
        <v/>
      </c>
      <c r="W32" s="12" t="str">
        <f t="shared" si="7"/>
        <v/>
      </c>
      <c r="X32" s="13" t="str">
        <f t="shared" si="7"/>
        <v/>
      </c>
      <c r="Y32" s="12" t="str">
        <f t="shared" si="7"/>
        <v/>
      </c>
      <c r="Z32" s="13" t="str">
        <f t="shared" si="7"/>
        <v/>
      </c>
      <c r="AA32" s="12" t="str">
        <f t="shared" si="7"/>
        <v/>
      </c>
      <c r="AB32" s="13" t="str">
        <f t="shared" si="7"/>
        <v/>
      </c>
      <c r="AC32" s="12" t="str">
        <f t="shared" si="7"/>
        <v/>
      </c>
      <c r="AD32" s="13" t="str">
        <f t="shared" si="7"/>
        <v/>
      </c>
    </row>
    <row r="33" spans="2:30" x14ac:dyDescent="0.15">
      <c r="B33" s="6"/>
      <c r="C33" s="3"/>
      <c r="D33" s="8"/>
      <c r="E33" s="8"/>
      <c r="F33" s="8"/>
      <c r="G33" s="10"/>
      <c r="H33" s="10"/>
      <c r="I33" s="11" t="str">
        <f t="shared" si="1"/>
        <v/>
      </c>
      <c r="J33" s="15"/>
      <c r="K33" s="12" t="str">
        <f t="shared" si="6"/>
        <v/>
      </c>
      <c r="L33" s="13" t="str">
        <f t="shared" si="6"/>
        <v/>
      </c>
      <c r="M33" s="12" t="str">
        <f t="shared" si="6"/>
        <v/>
      </c>
      <c r="N33" s="13" t="str">
        <f t="shared" si="6"/>
        <v/>
      </c>
      <c r="O33" s="12" t="str">
        <f t="shared" si="6"/>
        <v/>
      </c>
      <c r="P33" s="13" t="str">
        <f t="shared" si="6"/>
        <v/>
      </c>
      <c r="Q33" s="12" t="str">
        <f t="shared" si="6"/>
        <v/>
      </c>
      <c r="R33" s="13" t="str">
        <f t="shared" si="6"/>
        <v/>
      </c>
      <c r="S33" s="12" t="str">
        <f t="shared" si="6"/>
        <v/>
      </c>
      <c r="T33" s="13" t="str">
        <f t="shared" si="6"/>
        <v/>
      </c>
      <c r="U33" s="12" t="str">
        <f t="shared" si="7"/>
        <v/>
      </c>
      <c r="V33" s="13" t="str">
        <f t="shared" si="7"/>
        <v/>
      </c>
      <c r="W33" s="12" t="str">
        <f t="shared" si="7"/>
        <v/>
      </c>
      <c r="X33" s="13" t="str">
        <f t="shared" si="7"/>
        <v/>
      </c>
      <c r="Y33" s="12" t="str">
        <f t="shared" si="7"/>
        <v/>
      </c>
      <c r="Z33" s="13" t="str">
        <f t="shared" si="7"/>
        <v/>
      </c>
      <c r="AA33" s="12" t="str">
        <f t="shared" si="7"/>
        <v/>
      </c>
      <c r="AB33" s="13" t="str">
        <f t="shared" si="7"/>
        <v/>
      </c>
      <c r="AC33" s="12" t="str">
        <f t="shared" si="7"/>
        <v/>
      </c>
      <c r="AD33" s="13" t="str">
        <f t="shared" si="7"/>
        <v/>
      </c>
    </row>
    <row r="34" spans="2:30" x14ac:dyDescent="0.15">
      <c r="B34" s="5"/>
      <c r="C34" s="4"/>
      <c r="D34" s="7"/>
      <c r="E34" s="7"/>
      <c r="F34" s="7"/>
      <c r="G34" s="9"/>
      <c r="H34" s="9"/>
      <c r="I34" s="11" t="str">
        <f t="shared" si="1"/>
        <v/>
      </c>
      <c r="J34" s="15"/>
      <c r="K34" s="12" t="str">
        <f t="shared" si="6"/>
        <v/>
      </c>
      <c r="L34" s="13" t="str">
        <f t="shared" si="6"/>
        <v/>
      </c>
      <c r="M34" s="12" t="str">
        <f t="shared" si="6"/>
        <v/>
      </c>
      <c r="N34" s="13" t="str">
        <f t="shared" si="6"/>
        <v/>
      </c>
      <c r="O34" s="12" t="str">
        <f t="shared" si="6"/>
        <v/>
      </c>
      <c r="P34" s="13" t="str">
        <f t="shared" si="6"/>
        <v/>
      </c>
      <c r="Q34" s="12" t="str">
        <f t="shared" si="6"/>
        <v/>
      </c>
      <c r="R34" s="13" t="str">
        <f t="shared" si="6"/>
        <v/>
      </c>
      <c r="S34" s="12" t="str">
        <f t="shared" si="6"/>
        <v/>
      </c>
      <c r="T34" s="13" t="str">
        <f t="shared" si="6"/>
        <v/>
      </c>
      <c r="U34" s="12" t="str">
        <f t="shared" si="7"/>
        <v/>
      </c>
      <c r="V34" s="13" t="str">
        <f t="shared" si="7"/>
        <v/>
      </c>
      <c r="W34" s="12" t="str">
        <f t="shared" si="7"/>
        <v/>
      </c>
      <c r="X34" s="13" t="str">
        <f t="shared" si="7"/>
        <v/>
      </c>
      <c r="Y34" s="12" t="str">
        <f t="shared" si="7"/>
        <v/>
      </c>
      <c r="Z34" s="13" t="str">
        <f t="shared" si="7"/>
        <v/>
      </c>
      <c r="AA34" s="12" t="str">
        <f t="shared" si="7"/>
        <v/>
      </c>
      <c r="AB34" s="13" t="str">
        <f t="shared" si="7"/>
        <v/>
      </c>
      <c r="AC34" s="12" t="str">
        <f t="shared" si="7"/>
        <v/>
      </c>
      <c r="AD34" s="13" t="str">
        <f t="shared" si="7"/>
        <v/>
      </c>
    </row>
    <row r="35" spans="2:30" x14ac:dyDescent="0.15">
      <c r="B35" s="6"/>
      <c r="C35" s="3"/>
      <c r="D35" s="8"/>
      <c r="E35" s="8"/>
      <c r="F35" s="8"/>
      <c r="G35" s="10"/>
      <c r="H35" s="10"/>
      <c r="I35" s="11" t="str">
        <f t="shared" si="1"/>
        <v/>
      </c>
      <c r="J35" s="15"/>
      <c r="K35" s="12" t="str">
        <f t="shared" si="6"/>
        <v/>
      </c>
      <c r="L35" s="13" t="str">
        <f t="shared" si="6"/>
        <v/>
      </c>
      <c r="M35" s="12" t="str">
        <f t="shared" si="6"/>
        <v/>
      </c>
      <c r="N35" s="13" t="str">
        <f t="shared" si="6"/>
        <v/>
      </c>
      <c r="O35" s="12" t="str">
        <f t="shared" si="6"/>
        <v/>
      </c>
      <c r="P35" s="13" t="str">
        <f t="shared" si="6"/>
        <v/>
      </c>
      <c r="Q35" s="12" t="str">
        <f t="shared" si="6"/>
        <v/>
      </c>
      <c r="R35" s="13" t="str">
        <f t="shared" si="6"/>
        <v/>
      </c>
      <c r="S35" s="12" t="str">
        <f t="shared" si="6"/>
        <v/>
      </c>
      <c r="T35" s="13" t="str">
        <f t="shared" si="6"/>
        <v/>
      </c>
      <c r="U35" s="12" t="str">
        <f t="shared" si="7"/>
        <v/>
      </c>
      <c r="V35" s="13" t="str">
        <f t="shared" si="7"/>
        <v/>
      </c>
      <c r="W35" s="12" t="str">
        <f t="shared" si="7"/>
        <v/>
      </c>
      <c r="X35" s="13" t="str">
        <f t="shared" si="7"/>
        <v/>
      </c>
      <c r="Y35" s="12" t="str">
        <f t="shared" si="7"/>
        <v/>
      </c>
      <c r="Z35" s="13" t="str">
        <f t="shared" si="7"/>
        <v/>
      </c>
      <c r="AA35" s="12" t="str">
        <f t="shared" si="7"/>
        <v/>
      </c>
      <c r="AB35" s="13" t="str">
        <f t="shared" si="7"/>
        <v/>
      </c>
      <c r="AC35" s="12" t="str">
        <f t="shared" si="7"/>
        <v/>
      </c>
      <c r="AD35" s="13" t="str">
        <f t="shared" si="7"/>
        <v/>
      </c>
    </row>
    <row r="36" spans="2:30" x14ac:dyDescent="0.15">
      <c r="B36" s="5"/>
      <c r="C36" s="4"/>
      <c r="D36" s="7"/>
      <c r="E36" s="7"/>
      <c r="F36" s="7"/>
      <c r="G36" s="9"/>
      <c r="H36" s="9"/>
      <c r="I36" s="11" t="str">
        <f t="shared" si="1"/>
        <v/>
      </c>
      <c r="J36" s="15"/>
      <c r="K36" s="12" t="str">
        <f t="shared" si="6"/>
        <v/>
      </c>
      <c r="L36" s="13" t="str">
        <f t="shared" si="6"/>
        <v/>
      </c>
      <c r="M36" s="12" t="str">
        <f t="shared" si="6"/>
        <v/>
      </c>
      <c r="N36" s="13" t="str">
        <f t="shared" si="6"/>
        <v/>
      </c>
      <c r="O36" s="12" t="str">
        <f t="shared" si="6"/>
        <v/>
      </c>
      <c r="P36" s="13" t="str">
        <f t="shared" si="6"/>
        <v/>
      </c>
      <c r="Q36" s="12" t="str">
        <f t="shared" si="6"/>
        <v/>
      </c>
      <c r="R36" s="13" t="str">
        <f t="shared" si="6"/>
        <v/>
      </c>
      <c r="S36" s="12" t="str">
        <f t="shared" si="6"/>
        <v/>
      </c>
      <c r="T36" s="13" t="str">
        <f t="shared" si="6"/>
        <v/>
      </c>
      <c r="U36" s="12" t="str">
        <f t="shared" si="7"/>
        <v/>
      </c>
      <c r="V36" s="13" t="str">
        <f t="shared" si="7"/>
        <v/>
      </c>
      <c r="W36" s="12" t="str">
        <f t="shared" si="7"/>
        <v/>
      </c>
      <c r="X36" s="13" t="str">
        <f t="shared" si="7"/>
        <v/>
      </c>
      <c r="Y36" s="12" t="str">
        <f t="shared" si="7"/>
        <v/>
      </c>
      <c r="Z36" s="13" t="str">
        <f t="shared" si="7"/>
        <v/>
      </c>
      <c r="AA36" s="12" t="str">
        <f t="shared" si="7"/>
        <v/>
      </c>
      <c r="AB36" s="13" t="str">
        <f t="shared" si="7"/>
        <v/>
      </c>
      <c r="AC36" s="12" t="str">
        <f t="shared" si="7"/>
        <v/>
      </c>
      <c r="AD36" s="13" t="str">
        <f t="shared" si="7"/>
        <v/>
      </c>
    </row>
    <row r="37" spans="2:30" x14ac:dyDescent="0.15">
      <c r="B37" s="6"/>
      <c r="C37" s="3"/>
      <c r="D37" s="8"/>
      <c r="E37" s="8"/>
      <c r="F37" s="8"/>
      <c r="G37" s="10"/>
      <c r="H37" s="10"/>
      <c r="I37" s="11" t="str">
        <f t="shared" si="1"/>
        <v/>
      </c>
      <c r="J37" s="15"/>
      <c r="K37" s="12" t="str">
        <f t="shared" si="6"/>
        <v/>
      </c>
      <c r="L37" s="13" t="str">
        <f t="shared" si="6"/>
        <v/>
      </c>
      <c r="M37" s="12" t="str">
        <f t="shared" si="6"/>
        <v/>
      </c>
      <c r="N37" s="13" t="str">
        <f t="shared" si="6"/>
        <v/>
      </c>
      <c r="O37" s="12" t="str">
        <f t="shared" si="6"/>
        <v/>
      </c>
      <c r="P37" s="13" t="str">
        <f t="shared" si="6"/>
        <v/>
      </c>
      <c r="Q37" s="12" t="str">
        <f t="shared" si="6"/>
        <v/>
      </c>
      <c r="R37" s="13" t="str">
        <f t="shared" si="6"/>
        <v/>
      </c>
      <c r="S37" s="12" t="str">
        <f t="shared" si="6"/>
        <v/>
      </c>
      <c r="T37" s="13" t="str">
        <f t="shared" si="6"/>
        <v/>
      </c>
      <c r="U37" s="12" t="str">
        <f t="shared" si="7"/>
        <v/>
      </c>
      <c r="V37" s="13" t="str">
        <f t="shared" si="7"/>
        <v/>
      </c>
      <c r="W37" s="12" t="str">
        <f t="shared" si="7"/>
        <v/>
      </c>
      <c r="X37" s="13" t="str">
        <f t="shared" si="7"/>
        <v/>
      </c>
      <c r="Y37" s="12" t="str">
        <f t="shared" si="7"/>
        <v/>
      </c>
      <c r="Z37" s="13" t="str">
        <f t="shared" si="7"/>
        <v/>
      </c>
      <c r="AA37" s="12" t="str">
        <f t="shared" si="7"/>
        <v/>
      </c>
      <c r="AB37" s="13" t="str">
        <f t="shared" si="7"/>
        <v/>
      </c>
      <c r="AC37" s="12" t="str">
        <f t="shared" si="7"/>
        <v/>
      </c>
      <c r="AD37" s="13" t="str">
        <f t="shared" si="7"/>
        <v/>
      </c>
    </row>
    <row r="38" spans="2:30" x14ac:dyDescent="0.15">
      <c r="B38" s="5"/>
      <c r="C38" s="4"/>
      <c r="D38" s="7"/>
      <c r="E38" s="7"/>
      <c r="F38" s="7"/>
      <c r="G38" s="9"/>
      <c r="H38" s="9"/>
      <c r="I38" s="11" t="str">
        <f t="shared" si="1"/>
        <v/>
      </c>
      <c r="J38" s="15"/>
      <c r="K38" s="12" t="str">
        <f t="shared" si="6"/>
        <v/>
      </c>
      <c r="L38" s="13" t="str">
        <f t="shared" si="6"/>
        <v/>
      </c>
      <c r="M38" s="12" t="str">
        <f t="shared" si="6"/>
        <v/>
      </c>
      <c r="N38" s="13" t="str">
        <f t="shared" si="6"/>
        <v/>
      </c>
      <c r="O38" s="12" t="str">
        <f t="shared" si="6"/>
        <v/>
      </c>
      <c r="P38" s="13" t="str">
        <f t="shared" si="6"/>
        <v/>
      </c>
      <c r="Q38" s="12" t="str">
        <f t="shared" si="6"/>
        <v/>
      </c>
      <c r="R38" s="13" t="str">
        <f t="shared" si="6"/>
        <v/>
      </c>
      <c r="S38" s="12" t="str">
        <f t="shared" si="6"/>
        <v/>
      </c>
      <c r="T38" s="13" t="str">
        <f t="shared" si="6"/>
        <v/>
      </c>
      <c r="U38" s="12" t="str">
        <f t="shared" si="7"/>
        <v/>
      </c>
      <c r="V38" s="13" t="str">
        <f t="shared" si="7"/>
        <v/>
      </c>
      <c r="W38" s="12" t="str">
        <f t="shared" si="7"/>
        <v/>
      </c>
      <c r="X38" s="13" t="str">
        <f t="shared" si="7"/>
        <v/>
      </c>
      <c r="Y38" s="12" t="str">
        <f t="shared" si="7"/>
        <v/>
      </c>
      <c r="Z38" s="13" t="str">
        <f t="shared" si="7"/>
        <v/>
      </c>
      <c r="AA38" s="12" t="str">
        <f t="shared" si="7"/>
        <v/>
      </c>
      <c r="AB38" s="13" t="str">
        <f t="shared" si="7"/>
        <v/>
      </c>
      <c r="AC38" s="12" t="str">
        <f t="shared" si="7"/>
        <v/>
      </c>
      <c r="AD38" s="13" t="str">
        <f t="shared" si="7"/>
        <v/>
      </c>
    </row>
    <row r="39" spans="2:30" x14ac:dyDescent="0.15">
      <c r="B39" s="6"/>
      <c r="C39" s="3"/>
      <c r="D39" s="8"/>
      <c r="E39" s="8"/>
      <c r="F39" s="8"/>
      <c r="G39" s="10"/>
      <c r="H39" s="10"/>
      <c r="I39" s="11" t="str">
        <f t="shared" si="1"/>
        <v/>
      </c>
      <c r="J39" s="15"/>
      <c r="K39" s="12" t="str">
        <f t="shared" si="6"/>
        <v/>
      </c>
      <c r="L39" s="13" t="str">
        <f t="shared" si="6"/>
        <v/>
      </c>
      <c r="M39" s="12" t="str">
        <f t="shared" si="6"/>
        <v/>
      </c>
      <c r="N39" s="13" t="str">
        <f t="shared" si="6"/>
        <v/>
      </c>
      <c r="O39" s="12" t="str">
        <f t="shared" si="6"/>
        <v/>
      </c>
      <c r="P39" s="13" t="str">
        <f t="shared" si="6"/>
        <v/>
      </c>
      <c r="Q39" s="12" t="str">
        <f t="shared" si="6"/>
        <v/>
      </c>
      <c r="R39" s="13" t="str">
        <f t="shared" si="6"/>
        <v/>
      </c>
      <c r="S39" s="12" t="str">
        <f t="shared" si="6"/>
        <v/>
      </c>
      <c r="T39" s="13" t="str">
        <f t="shared" si="6"/>
        <v/>
      </c>
      <c r="U39" s="12" t="str">
        <f t="shared" si="7"/>
        <v/>
      </c>
      <c r="V39" s="13" t="str">
        <f t="shared" si="7"/>
        <v/>
      </c>
      <c r="W39" s="12" t="str">
        <f t="shared" si="7"/>
        <v/>
      </c>
      <c r="X39" s="13" t="str">
        <f t="shared" si="7"/>
        <v/>
      </c>
      <c r="Y39" s="12" t="str">
        <f t="shared" si="7"/>
        <v/>
      </c>
      <c r="Z39" s="13" t="str">
        <f t="shared" si="7"/>
        <v/>
      </c>
      <c r="AA39" s="12" t="str">
        <f t="shared" si="7"/>
        <v/>
      </c>
      <c r="AB39" s="13" t="str">
        <f t="shared" si="7"/>
        <v/>
      </c>
      <c r="AC39" s="12" t="str">
        <f t="shared" si="7"/>
        <v/>
      </c>
      <c r="AD39" s="13" t="str">
        <f t="shared" si="7"/>
        <v/>
      </c>
    </row>
    <row r="40" spans="2:30" x14ac:dyDescent="0.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row>
    <row r="41" spans="2:30" ht="24" customHeight="1" x14ac:dyDescent="0.15">
      <c r="B41" s="29" t="s">
        <v>70</v>
      </c>
      <c r="C41" s="30" t="s">
        <v>69</v>
      </c>
      <c r="D41" s="30" t="s">
        <v>69</v>
      </c>
      <c r="E41" s="30" t="s">
        <v>69</v>
      </c>
      <c r="F41" s="30" t="s">
        <v>69</v>
      </c>
      <c r="G41" s="30" t="s">
        <v>69</v>
      </c>
      <c r="H41" s="30" t="s">
        <v>69</v>
      </c>
      <c r="I41" s="30" t="s">
        <v>69</v>
      </c>
      <c r="J41" s="30" t="s">
        <v>69</v>
      </c>
      <c r="K41" s="30" t="s">
        <v>69</v>
      </c>
      <c r="L41" s="30" t="s">
        <v>69</v>
      </c>
      <c r="M41" s="30" t="s">
        <v>69</v>
      </c>
      <c r="N41" s="30" t="s">
        <v>69</v>
      </c>
      <c r="O41" s="30" t="s">
        <v>69</v>
      </c>
      <c r="P41" s="30" t="s">
        <v>69</v>
      </c>
      <c r="Q41" s="30" t="s">
        <v>69</v>
      </c>
      <c r="R41" s="30" t="s">
        <v>69</v>
      </c>
      <c r="S41" s="30" t="s">
        <v>69</v>
      </c>
      <c r="T41" s="30" t="s">
        <v>69</v>
      </c>
      <c r="U41" s="30" t="s">
        <v>69</v>
      </c>
      <c r="V41" s="30" t="s">
        <v>69</v>
      </c>
      <c r="W41" s="30" t="s">
        <v>69</v>
      </c>
      <c r="X41" s="30" t="s">
        <v>69</v>
      </c>
      <c r="Y41" s="30" t="s">
        <v>69</v>
      </c>
      <c r="Z41" s="30" t="s">
        <v>69</v>
      </c>
      <c r="AA41" s="30" t="s">
        <v>69</v>
      </c>
      <c r="AB41" s="30" t="s">
        <v>69</v>
      </c>
      <c r="AC41" s="30" t="s">
        <v>69</v>
      </c>
      <c r="AD41" s="31" t="s">
        <v>69</v>
      </c>
    </row>
    <row r="42" spans="2:30" ht="24" customHeight="1" x14ac:dyDescent="0.15">
      <c r="B42" s="32" t="s">
        <v>69</v>
      </c>
      <c r="C42" s="33" t="s">
        <v>69</v>
      </c>
      <c r="D42" s="33" t="s">
        <v>69</v>
      </c>
      <c r="E42" s="33" t="s">
        <v>69</v>
      </c>
      <c r="F42" s="33" t="s">
        <v>69</v>
      </c>
      <c r="G42" s="33" t="s">
        <v>69</v>
      </c>
      <c r="H42" s="33" t="s">
        <v>69</v>
      </c>
      <c r="I42" s="33" t="s">
        <v>69</v>
      </c>
      <c r="J42" s="33" t="s">
        <v>69</v>
      </c>
      <c r="K42" s="33" t="s">
        <v>69</v>
      </c>
      <c r="L42" s="33" t="s">
        <v>69</v>
      </c>
      <c r="M42" s="33" t="s">
        <v>69</v>
      </c>
      <c r="N42" s="33" t="s">
        <v>69</v>
      </c>
      <c r="O42" s="33" t="s">
        <v>69</v>
      </c>
      <c r="P42" s="33" t="s">
        <v>69</v>
      </c>
      <c r="Q42" s="33" t="s">
        <v>69</v>
      </c>
      <c r="R42" s="33" t="s">
        <v>69</v>
      </c>
      <c r="S42" s="33" t="s">
        <v>69</v>
      </c>
      <c r="T42" s="33" t="s">
        <v>69</v>
      </c>
      <c r="U42" s="33" t="s">
        <v>69</v>
      </c>
      <c r="V42" s="33" t="s">
        <v>69</v>
      </c>
      <c r="W42" s="33" t="s">
        <v>69</v>
      </c>
      <c r="X42" s="33" t="s">
        <v>69</v>
      </c>
      <c r="Y42" s="33" t="s">
        <v>69</v>
      </c>
      <c r="Z42" s="33" t="s">
        <v>69</v>
      </c>
      <c r="AA42" s="33" t="s">
        <v>69</v>
      </c>
      <c r="AB42" s="33" t="s">
        <v>69</v>
      </c>
      <c r="AC42" s="33" t="s">
        <v>69</v>
      </c>
      <c r="AD42" s="34" t="s">
        <v>69</v>
      </c>
    </row>
  </sheetData>
  <mergeCells count="23">
    <mergeCell ref="B8:I8"/>
    <mergeCell ref="K8:AD8"/>
    <mergeCell ref="B41:AD42"/>
    <mergeCell ref="S6:V6"/>
    <mergeCell ref="W5:Z5"/>
    <mergeCell ref="W6:Z6"/>
    <mergeCell ref="AA5:AD5"/>
    <mergeCell ref="AA6:AD6"/>
    <mergeCell ref="C6:E6"/>
    <mergeCell ref="H6:I6"/>
    <mergeCell ref="K5:N5"/>
    <mergeCell ref="K6:N6"/>
    <mergeCell ref="O5:R5"/>
    <mergeCell ref="O6:R6"/>
    <mergeCell ref="F6:G6"/>
    <mergeCell ref="B2:R2"/>
    <mergeCell ref="S2:AD2"/>
    <mergeCell ref="B4:I4"/>
    <mergeCell ref="K4:AD4"/>
    <mergeCell ref="C5:E5"/>
    <mergeCell ref="H5:I5"/>
    <mergeCell ref="S5:V5"/>
    <mergeCell ref="F5:G5"/>
  </mergeCells>
  <conditionalFormatting sqref="E10:E39">
    <cfRule type="expression" dxfId="10" priority="1">
      <formula>$E10="Complete"</formula>
    </cfRule>
    <cfRule type="expression" dxfId="9" priority="2">
      <formula>$E10="In Progress"</formula>
    </cfRule>
    <cfRule type="expression" dxfId="8" priority="3">
      <formula>$E10="At Risk"</formula>
    </cfRule>
    <cfRule type="expression" dxfId="7" priority="4">
      <formula>$E10="Not Started"</formula>
    </cfRule>
  </conditionalFormatting>
  <conditionalFormatting sqref="F10:F39">
    <cfRule type="expression" dxfId="6" priority="5">
      <formula>$F10="P0"</formula>
    </cfRule>
    <cfRule type="expression" dxfId="5" priority="6">
      <formula>$F10="P1"</formula>
    </cfRule>
    <cfRule type="expression" dxfId="4" priority="7">
      <formula>$F10="P2"</formula>
    </cfRule>
  </conditionalFormatting>
  <conditionalFormatting sqref="K10:AD39">
    <cfRule type="expression" dxfId="3" priority="8">
      <formula>AND(K10=1,$E10="Complete")</formula>
    </cfRule>
    <cfRule type="expression" dxfId="2" priority="9">
      <formula>AND(K10=1,$E10="In Progress")</formula>
    </cfRule>
    <cfRule type="expression" dxfId="1" priority="10">
      <formula>AND(K10=1,$E10="At Risk")</formula>
    </cfRule>
    <cfRule type="expression" dxfId="0" priority="11">
      <formula>AND(K10=1,$E10="Not Started")</formula>
    </cfRule>
  </conditionalFormatting>
  <dataValidations count="4">
    <dataValidation type="list" sqref="B10:B39" xr:uid="{00000000-0002-0000-0000-000000000000}">
      <formula1>"Product,Engineering,Design,Growth,Support &amp; Ops,Legal &amp; Security"</formula1>
    </dataValidation>
    <dataValidation type="list" sqref="D10:D39" xr:uid="{00000000-0002-0000-0000-000001000000}">
      <formula1>"Maya Chen,Lena Ortiz,Noah Patel,Ravi Singh,Ivy Park,Sofia Reed,Miles Grant,Ava Brooks,Ethan Cole"</formula1>
    </dataValidation>
    <dataValidation type="list" sqref="E10:E39" xr:uid="{00000000-0002-0000-0000-000002000000}">
      <formula1>"Not Started,In Progress,At Risk,Complete"</formula1>
    </dataValidation>
    <dataValidation type="list" sqref="F10:F39" xr:uid="{00000000-0002-0000-0000-000003000000}">
      <formula1>"P0,P1,P2"</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Project Plan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